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Economic Analysis\ea_common\Pubs\WebUpdates\UI\UI_Monthly\"/>
    </mc:Choice>
  </mc:AlternateContent>
  <bookViews>
    <workbookView xWindow="0" yWindow="0" windowWidth="25200" windowHeight="11850" tabRatio="848"/>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62913"/>
  <customWorkbookViews>
    <customWorkbookView name="Daniel Younan - Personal View" guid="{2AD6D636-472E-4AED-8D41-6A9B0D3347C3}" mergeInterval="0" personalView="1" xWindow="173" yWindow="207" windowWidth="1440" windowHeight="850" tabRatio="848" activeSheetId="7"/>
  </customWorkbookViews>
</workbook>
</file>

<file path=xl/calcChain.xml><?xml version="1.0" encoding="utf-8"?>
<calcChain xmlns="http://schemas.openxmlformats.org/spreadsheetml/2006/main">
  <c r="KS67" i="2" l="1"/>
  <c r="KS64" i="2"/>
  <c r="KS63" i="2"/>
  <c r="KS70" i="2" s="1"/>
  <c r="KS1" i="2"/>
  <c r="KS26" i="1"/>
  <c r="KS27" i="1" s="1"/>
  <c r="KS18" i="1"/>
  <c r="KS17" i="1"/>
  <c r="KS16" i="1"/>
  <c r="KS15" i="1"/>
  <c r="KS1" i="1"/>
  <c r="KR67" i="2" l="1"/>
  <c r="KR64" i="2"/>
  <c r="KR63" i="2"/>
  <c r="KR70" i="2" s="1"/>
  <c r="KR1" i="2"/>
  <c r="KR26" i="1"/>
  <c r="KR27" i="1" s="1"/>
  <c r="KR18" i="1"/>
  <c r="KR17" i="1"/>
  <c r="KR16" i="1"/>
  <c r="KR15" i="1"/>
  <c r="KR1" i="1"/>
  <c r="KQ1" i="2" l="1"/>
  <c r="KQ63" i="2"/>
  <c r="KQ70" i="2" s="1"/>
  <c r="KQ64" i="2"/>
  <c r="KQ67" i="2"/>
  <c r="KQ1" i="1"/>
  <c r="KQ15" i="1"/>
  <c r="KQ16" i="1"/>
  <c r="KQ17" i="1"/>
  <c r="KQ18" i="1"/>
  <c r="KQ26" i="1"/>
  <c r="KQ27" i="1"/>
  <c r="KP67" i="2" l="1"/>
  <c r="KP64" i="2"/>
  <c r="KP63" i="2"/>
  <c r="KP70" i="2" s="1"/>
  <c r="KP1" i="2"/>
  <c r="KP26" i="1"/>
  <c r="KP27" i="1" s="1"/>
  <c r="KP18" i="1"/>
  <c r="KP17" i="1"/>
  <c r="KP16" i="1"/>
  <c r="KP15" i="1"/>
  <c r="KP1" i="1"/>
  <c r="KO67" i="2" l="1"/>
  <c r="KO64" i="2"/>
  <c r="KO63" i="2"/>
  <c r="KO70" i="2" s="1"/>
  <c r="KO1" i="2"/>
  <c r="KO26" i="1"/>
  <c r="KO27" i="1" s="1"/>
  <c r="KO18" i="1"/>
  <c r="KO17" i="1"/>
  <c r="KO16" i="1"/>
  <c r="KO15" i="1"/>
  <c r="KO1" i="1"/>
  <c r="KN67" i="2" l="1"/>
  <c r="KN64" i="2"/>
  <c r="KN63" i="2"/>
  <c r="KN70" i="2" s="1"/>
  <c r="KN1" i="2"/>
  <c r="KN26" i="1"/>
  <c r="KN27" i="1" s="1"/>
  <c r="KN18" i="1"/>
  <c r="KN17" i="1"/>
  <c r="KN16" i="1"/>
  <c r="KN15" i="1"/>
  <c r="KN1" i="1"/>
  <c r="KM67" i="2" l="1"/>
  <c r="KM64" i="2"/>
  <c r="KM63" i="2"/>
  <c r="KM70" i="2" s="1"/>
  <c r="KM1" i="2"/>
  <c r="KM26" i="1"/>
  <c r="KM27" i="1" s="1"/>
  <c r="KM17" i="1"/>
  <c r="KM15" i="1"/>
  <c r="KM16" i="1"/>
  <c r="KM1" i="1"/>
  <c r="KM18" i="1" l="1"/>
  <c r="KL70" i="2"/>
  <c r="KL67" i="2"/>
  <c r="KL64" i="2"/>
  <c r="KL63" i="2"/>
  <c r="KL1" i="2"/>
  <c r="KL26" i="1"/>
  <c r="KL27" i="1" s="1"/>
  <c r="KL18" i="1"/>
  <c r="KL17" i="1"/>
  <c r="KL16" i="1"/>
  <c r="KL15" i="1"/>
  <c r="KL1" i="1"/>
  <c r="KK1" i="2" l="1"/>
  <c r="KK63" i="2"/>
  <c r="KK70" i="2" s="1"/>
  <c r="KK64" i="2"/>
  <c r="KK67" i="2"/>
  <c r="KK18" i="1"/>
  <c r="KK1" i="1"/>
  <c r="KK15" i="1"/>
  <c r="KK16" i="1"/>
  <c r="KK17" i="1"/>
  <c r="KK26" i="1" l="1"/>
  <c r="KK27" i="1" s="1"/>
  <c r="KJ70" i="2"/>
  <c r="KJ67" i="2"/>
  <c r="KJ64" i="2"/>
  <c r="KJ63" i="2"/>
  <c r="KJ1" i="2"/>
  <c r="KJ16" i="1"/>
  <c r="KJ26" i="1"/>
  <c r="KJ27" i="1" s="1"/>
  <c r="KJ18" i="1"/>
  <c r="KJ17" i="1"/>
  <c r="KJ1" i="1"/>
  <c r="KJ15" i="1" l="1"/>
  <c r="KI70" i="2"/>
  <c r="KI67" i="2"/>
  <c r="KI64" i="2"/>
  <c r="KI63" i="2"/>
  <c r="KI1" i="2"/>
  <c r="KI26" i="1" l="1"/>
  <c r="KI27" i="1" s="1"/>
  <c r="KI18" i="1"/>
  <c r="KI17" i="1"/>
  <c r="KI16" i="1"/>
  <c r="KI15" i="1"/>
  <c r="KI1" i="1"/>
  <c r="KH70" i="2" l="1"/>
  <c r="KH67" i="2"/>
  <c r="KH64" i="2"/>
  <c r="KH63" i="2"/>
  <c r="KH1" i="2"/>
  <c r="KH26" i="1"/>
  <c r="KH27" i="1" s="1"/>
  <c r="KH18" i="1"/>
  <c r="KH17" i="1"/>
  <c r="KH16" i="1"/>
  <c r="KH15" i="1"/>
  <c r="KH1" i="1"/>
  <c r="KG67" i="2" l="1"/>
  <c r="KG64" i="2"/>
  <c r="KG63" i="2"/>
  <c r="KG70" i="2" s="1"/>
  <c r="KG26" i="1"/>
  <c r="KG27" i="1" s="1"/>
  <c r="KG18" i="1"/>
  <c r="KG17" i="1"/>
  <c r="KG16" i="1"/>
  <c r="KG15" i="1"/>
  <c r="KG1" i="1"/>
  <c r="KF63" i="2" l="1"/>
  <c r="KF70" i="2" s="1"/>
  <c r="KF64" i="2"/>
  <c r="KF67" i="2"/>
  <c r="KF18" i="1"/>
  <c r="KF1" i="1"/>
  <c r="KF15" i="1"/>
  <c r="KF16" i="1"/>
  <c r="KF17" i="1"/>
  <c r="KF26" i="1"/>
  <c r="KF27" i="1" s="1"/>
  <c r="KE63" i="2" l="1"/>
  <c r="KE70" i="2" s="1"/>
  <c r="KE64" i="2"/>
  <c r="KE67" i="2"/>
  <c r="KE1" i="1"/>
  <c r="KE15" i="1"/>
  <c r="KE16" i="1"/>
  <c r="KE17" i="1"/>
  <c r="KE18" i="1"/>
  <c r="KE26" i="1"/>
  <c r="KE27" i="1" s="1"/>
  <c r="KD63" i="2" l="1"/>
  <c r="KD70" i="2" s="1"/>
  <c r="KD64" i="2"/>
  <c r="KD67" i="2"/>
  <c r="KD1" i="1" l="1"/>
  <c r="KD15" i="1"/>
  <c r="KD16" i="1"/>
  <c r="KD17" i="1"/>
  <c r="KD18" i="1"/>
  <c r="KD26" i="1"/>
  <c r="KD27" i="1" s="1"/>
  <c r="KC63" i="2" l="1"/>
  <c r="KC70" i="2" s="1"/>
  <c r="KC64" i="2"/>
  <c r="KC67" i="2"/>
  <c r="KC16" i="1"/>
  <c r="KC1" i="1"/>
  <c r="KC15" i="1"/>
  <c r="KC17" i="1"/>
  <c r="KC18" i="1"/>
  <c r="KC26" i="1"/>
  <c r="KC27" i="1" s="1"/>
  <c r="KB63" i="2" l="1"/>
  <c r="KB70" i="2" s="1"/>
  <c r="KB64" i="2"/>
  <c r="KB67" i="2"/>
  <c r="KB1" i="1"/>
  <c r="KB15" i="1"/>
  <c r="KB16" i="1"/>
  <c r="KB17" i="1"/>
  <c r="KB18" i="1"/>
  <c r="KB26" i="1"/>
  <c r="KB27" i="1" s="1"/>
  <c r="KA63" i="2" l="1"/>
  <c r="KA70" i="2" s="1"/>
  <c r="KA64" i="2"/>
  <c r="KA67" i="2"/>
  <c r="KA1" i="1"/>
  <c r="KA15" i="1"/>
  <c r="KA16" i="1"/>
  <c r="KA17" i="1"/>
  <c r="KA18" i="1"/>
  <c r="KA26" i="1"/>
  <c r="KA27" i="1" s="1"/>
  <c r="JZ63" i="2" l="1"/>
  <c r="JZ70" i="2" s="1"/>
  <c r="JZ64" i="2"/>
  <c r="JZ67" i="2"/>
  <c r="JZ1" i="1"/>
  <c r="JZ15" i="1"/>
  <c r="JZ16" i="1"/>
  <c r="JZ17" i="1"/>
  <c r="JZ18" i="1"/>
  <c r="JZ26" i="1"/>
  <c r="JZ27" i="1" s="1"/>
  <c r="JY63" i="2" l="1"/>
  <c r="JY70" i="2" s="1"/>
  <c r="JY64" i="2"/>
  <c r="JY67" i="2"/>
  <c r="JY26" i="1"/>
  <c r="JY27" i="1" s="1"/>
  <c r="JY16" i="1"/>
  <c r="JY18" i="1"/>
  <c r="JY17" i="1"/>
  <c r="JY15" i="1"/>
  <c r="JY1" i="1"/>
  <c r="JX1" i="1" l="1"/>
  <c r="JX15" i="1"/>
  <c r="JX16" i="1"/>
  <c r="JX17" i="1"/>
  <c r="JX18" i="1"/>
  <c r="JX26" i="1"/>
  <c r="JX27" i="1" s="1"/>
  <c r="JX63" i="2"/>
  <c r="JX70" i="2" s="1"/>
  <c r="JX64" i="2"/>
  <c r="JX67" i="2"/>
  <c r="JW1" i="1" l="1"/>
  <c r="JW15" i="1"/>
  <c r="JW16" i="1"/>
  <c r="JW17" i="1"/>
  <c r="JW18" i="1"/>
  <c r="JW26" i="1"/>
  <c r="JW27" i="1" s="1"/>
  <c r="JW63" i="2"/>
  <c r="JW70" i="2" s="1"/>
  <c r="JW64" i="2"/>
  <c r="JW67" i="2"/>
  <c r="JV63" i="2" l="1"/>
  <c r="JV70" i="2" s="1"/>
  <c r="JV64" i="2"/>
  <c r="JV67" i="2"/>
  <c r="JV1" i="1"/>
  <c r="JV15" i="1"/>
  <c r="JV16" i="1"/>
  <c r="JV17" i="1"/>
  <c r="JV18" i="1"/>
  <c r="JV26" i="1"/>
  <c r="JV27" i="1" s="1"/>
  <c r="JU18" i="1" l="1"/>
  <c r="JU17" i="1"/>
  <c r="JU63" i="2"/>
  <c r="JU70" i="2" s="1"/>
  <c r="JU64" i="2"/>
  <c r="JU67" i="2"/>
  <c r="JU1" i="1"/>
  <c r="JU15" i="1"/>
  <c r="JU16" i="1"/>
  <c r="JU26" i="1"/>
  <c r="JU27" i="1" s="1"/>
  <c r="JT1" i="1" l="1"/>
  <c r="JT15" i="1"/>
  <c r="JT16" i="1"/>
  <c r="JT17" i="1"/>
  <c r="JT18" i="1"/>
  <c r="JT26" i="1"/>
  <c r="JT27" i="1"/>
  <c r="JT63" i="2"/>
  <c r="JT70" i="2" s="1"/>
  <c r="JT64" i="2"/>
  <c r="JT67" i="2"/>
  <c r="JS63" i="2" l="1"/>
  <c r="JS70" i="2" s="1"/>
  <c r="JS64" i="2"/>
  <c r="JS67" i="2"/>
  <c r="JS1" i="1"/>
  <c r="JS15" i="1"/>
  <c r="JS16" i="1"/>
  <c r="JS17" i="1"/>
  <c r="JS18" i="1"/>
  <c r="JS26" i="1"/>
  <c r="JS27" i="1" s="1"/>
  <c r="C28"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O27" i="1" s="1"/>
  <c r="P26" i="1"/>
  <c r="P27" i="1" s="1"/>
  <c r="Q26" i="1"/>
  <c r="R26" i="1"/>
  <c r="S26" i="1"/>
  <c r="S27" i="1" s="1"/>
  <c r="N27" i="1"/>
  <c r="R27"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U26" i="1"/>
  <c r="V26" i="1"/>
  <c r="W26" i="1"/>
  <c r="X26" i="1"/>
  <c r="Y26" i="1"/>
  <c r="Z26" i="1"/>
  <c r="AA26" i="1"/>
  <c r="AB26" i="1"/>
  <c r="AC26" i="1"/>
  <c r="AM27" i="1" s="1"/>
  <c r="AD26" i="1"/>
  <c r="AE26" i="1"/>
  <c r="AF26" i="1"/>
  <c r="AG26" i="1"/>
  <c r="AH26" i="1"/>
  <c r="AI26" i="1"/>
  <c r="AJ26" i="1"/>
  <c r="AK26" i="1"/>
  <c r="AL26" i="1"/>
  <c r="AM26" i="1"/>
  <c r="AN26" i="1"/>
  <c r="AO26" i="1"/>
  <c r="AY27" i="1" s="1"/>
  <c r="AP26" i="1"/>
  <c r="AQ26" i="1"/>
  <c r="AR26" i="1"/>
  <c r="AS26" i="1"/>
  <c r="AT26" i="1"/>
  <c r="AU26" i="1"/>
  <c r="AV26" i="1"/>
  <c r="AW26" i="1"/>
  <c r="AX26" i="1"/>
  <c r="AY26" i="1"/>
  <c r="AZ26" i="1"/>
  <c r="BA26" i="1"/>
  <c r="BB26" i="1"/>
  <c r="BC26" i="1"/>
  <c r="BD26" i="1"/>
  <c r="BE26" i="1"/>
  <c r="BO27" i="1" s="1"/>
  <c r="BF26" i="1"/>
  <c r="BG26" i="1"/>
  <c r="BH26" i="1"/>
  <c r="BI26" i="1"/>
  <c r="BJ26" i="1"/>
  <c r="BK26" i="1"/>
  <c r="BL26" i="1"/>
  <c r="BM26" i="1"/>
  <c r="BN26" i="1"/>
  <c r="BO26" i="1"/>
  <c r="BP26" i="1"/>
  <c r="BQ26" i="1"/>
  <c r="BR26" i="1"/>
  <c r="BS26" i="1"/>
  <c r="BT26" i="1"/>
  <c r="BU26" i="1"/>
  <c r="CE27" i="1" s="1"/>
  <c r="BV26" i="1"/>
  <c r="BW26" i="1"/>
  <c r="BX26" i="1"/>
  <c r="BY26" i="1"/>
  <c r="BZ26" i="1"/>
  <c r="CA26" i="1"/>
  <c r="CB26" i="1"/>
  <c r="CC26" i="1"/>
  <c r="CD26" i="1"/>
  <c r="CE26" i="1"/>
  <c r="CF26" i="1"/>
  <c r="CG26" i="1"/>
  <c r="CH26" i="1"/>
  <c r="CI26" i="1"/>
  <c r="CJ26" i="1"/>
  <c r="CK26" i="1"/>
  <c r="CU27" i="1" s="1"/>
  <c r="CL26" i="1"/>
  <c r="CM26" i="1"/>
  <c r="CN26" i="1"/>
  <c r="CO26" i="1"/>
  <c r="CP26" i="1"/>
  <c r="CQ26" i="1"/>
  <c r="CR26" i="1"/>
  <c r="CS26" i="1"/>
  <c r="CT26" i="1"/>
  <c r="CU26" i="1"/>
  <c r="CV26" i="1"/>
  <c r="CW26" i="1"/>
  <c r="CX26" i="1"/>
  <c r="CY26" i="1"/>
  <c r="CZ26" i="1"/>
  <c r="DA26" i="1"/>
  <c r="DB26" i="1"/>
  <c r="DC26" i="1"/>
  <c r="DD26" i="1"/>
  <c r="DE26" i="1"/>
  <c r="DP27" i="1" s="1"/>
  <c r="DF26" i="1"/>
  <c r="DG26" i="1"/>
  <c r="DH26" i="1"/>
  <c r="DI26" i="1"/>
  <c r="DJ26" i="1"/>
  <c r="DK26" i="1"/>
  <c r="DL26" i="1"/>
  <c r="DM26" i="1"/>
  <c r="DN26" i="1"/>
  <c r="DO26" i="1"/>
  <c r="DP26" i="1"/>
  <c r="DQ26" i="1"/>
  <c r="DR26" i="1"/>
  <c r="DS26" i="1"/>
  <c r="DT26" i="1"/>
  <c r="DU26" i="1"/>
  <c r="DU27" i="1" s="1"/>
  <c r="DV26" i="1"/>
  <c r="DW26" i="1"/>
  <c r="DX26" i="1"/>
  <c r="DY26" i="1"/>
  <c r="DZ26" i="1"/>
  <c r="EA26" i="1"/>
  <c r="EB26" i="1"/>
  <c r="EC26" i="1"/>
  <c r="ED26" i="1"/>
  <c r="EE26" i="1"/>
  <c r="EF26" i="1"/>
  <c r="EG26" i="1"/>
  <c r="EH26" i="1"/>
  <c r="EI26" i="1"/>
  <c r="EJ26" i="1"/>
  <c r="EK26" i="1"/>
  <c r="EL26" i="1"/>
  <c r="EM26" i="1"/>
  <c r="EN26" i="1"/>
  <c r="EO26" i="1"/>
  <c r="EP26" i="1"/>
  <c r="EQ26" i="1"/>
  <c r="ER26" i="1"/>
  <c r="ES26" i="1"/>
  <c r="ET26" i="1"/>
  <c r="EU26" i="1"/>
  <c r="EV26" i="1"/>
  <c r="EW26" i="1"/>
  <c r="EX26" i="1"/>
  <c r="EY26" i="1"/>
  <c r="EZ26" i="1"/>
  <c r="FA26" i="1"/>
  <c r="FA27" i="1" s="1"/>
  <c r="FB26" i="1"/>
  <c r="FC26" i="1"/>
  <c r="FD26" i="1"/>
  <c r="FE26" i="1"/>
  <c r="FF26" i="1"/>
  <c r="FG26" i="1"/>
  <c r="FH26" i="1"/>
  <c r="FI26" i="1"/>
  <c r="FJ26" i="1"/>
  <c r="FK26" i="1"/>
  <c r="FL26" i="1"/>
  <c r="FM26" i="1"/>
  <c r="FN26" i="1"/>
  <c r="FO26" i="1"/>
  <c r="FP26" i="1"/>
  <c r="FQ26" i="1"/>
  <c r="FQ27" i="1" s="1"/>
  <c r="FR26" i="1"/>
  <c r="FS26" i="1"/>
  <c r="FT26" i="1"/>
  <c r="FU26" i="1"/>
  <c r="FV26" i="1"/>
  <c r="FW26" i="1"/>
  <c r="FX26" i="1"/>
  <c r="FY26" i="1"/>
  <c r="FY27" i="1" s="1"/>
  <c r="FZ26" i="1"/>
  <c r="GA26" i="1"/>
  <c r="GB26" i="1"/>
  <c r="GC26" i="1"/>
  <c r="GD26" i="1"/>
  <c r="GE26" i="1"/>
  <c r="GF26" i="1"/>
  <c r="GG26" i="1"/>
  <c r="GH26" i="1"/>
  <c r="GI26" i="1"/>
  <c r="GJ26" i="1"/>
  <c r="GK26" i="1"/>
  <c r="GL26" i="1"/>
  <c r="GM26" i="1"/>
  <c r="GN26" i="1"/>
  <c r="GO26" i="1"/>
  <c r="GO27" i="1" s="1"/>
  <c r="GP26" i="1"/>
  <c r="GQ26" i="1"/>
  <c r="GR26" i="1"/>
  <c r="GS26" i="1"/>
  <c r="GT26" i="1"/>
  <c r="GU26" i="1"/>
  <c r="GV26" i="1"/>
  <c r="GW26" i="1"/>
  <c r="GW27" i="1" s="1"/>
  <c r="GX26" i="1"/>
  <c r="GY26" i="1"/>
  <c r="GZ26" i="1"/>
  <c r="HA26" i="1"/>
  <c r="HB26" i="1"/>
  <c r="HC26" i="1"/>
  <c r="HD26" i="1"/>
  <c r="HE26" i="1"/>
  <c r="HE27" i="1" s="1"/>
  <c r="HF26" i="1"/>
  <c r="HG26" i="1"/>
  <c r="HH26" i="1"/>
  <c r="HI26" i="1"/>
  <c r="HJ26" i="1"/>
  <c r="HK26" i="1"/>
  <c r="HL26" i="1"/>
  <c r="HM26" i="1"/>
  <c r="HM27" i="1" s="1"/>
  <c r="HN26" i="1"/>
  <c r="HO26" i="1"/>
  <c r="HP26" i="1"/>
  <c r="HQ26" i="1"/>
  <c r="HR26" i="1"/>
  <c r="HS26" i="1"/>
  <c r="HT26" i="1"/>
  <c r="HU26" i="1"/>
  <c r="HV26" i="1"/>
  <c r="HW26" i="1"/>
  <c r="HX26" i="1"/>
  <c r="HY26" i="1"/>
  <c r="HZ26" i="1"/>
  <c r="IA26" i="1"/>
  <c r="IB26" i="1"/>
  <c r="IC26" i="1"/>
  <c r="ID26" i="1"/>
  <c r="IE26" i="1"/>
  <c r="IF26" i="1"/>
  <c r="IG26" i="1"/>
  <c r="IH26" i="1"/>
  <c r="II26" i="1"/>
  <c r="IJ26" i="1"/>
  <c r="IK26" i="1"/>
  <c r="IL26" i="1"/>
  <c r="IM26" i="1"/>
  <c r="IN26" i="1"/>
  <c r="IO26" i="1"/>
  <c r="IP26" i="1"/>
  <c r="IQ26" i="1"/>
  <c r="IR26" i="1"/>
  <c r="IS26" i="1"/>
  <c r="IT26" i="1"/>
  <c r="IU26" i="1"/>
  <c r="IV26" i="1"/>
  <c r="IW26" i="1"/>
  <c r="IX26" i="1"/>
  <c r="IY26" i="1"/>
  <c r="IZ26" i="1"/>
  <c r="JA26" i="1"/>
  <c r="JB26" i="1"/>
  <c r="JC26" i="1"/>
  <c r="JD26" i="1"/>
  <c r="JE26" i="1"/>
  <c r="JP27" i="1" s="1"/>
  <c r="JF26" i="1"/>
  <c r="JG26" i="1"/>
  <c r="JH26" i="1"/>
  <c r="JI26" i="1"/>
  <c r="JI27" i="1" s="1"/>
  <c r="JJ26" i="1"/>
  <c r="JK26" i="1"/>
  <c r="JL26" i="1"/>
  <c r="JM26" i="1"/>
  <c r="JM27" i="1" s="1"/>
  <c r="JN26" i="1"/>
  <c r="JO26" i="1"/>
  <c r="JP26" i="1"/>
  <c r="JQ26" i="1"/>
  <c r="JQ27" i="1" s="1"/>
  <c r="T27" i="1"/>
  <c r="AE27" i="1"/>
  <c r="AU27" i="1"/>
  <c r="BK27" i="1"/>
  <c r="CA27" i="1"/>
  <c r="CQ27" i="1"/>
  <c r="DC27" i="1"/>
  <c r="DK27" i="1"/>
  <c r="DS27" i="1"/>
  <c r="EA27" i="1"/>
  <c r="EI27" i="1"/>
  <c r="EQ27" i="1"/>
  <c r="EY27" i="1"/>
  <c r="FG27" i="1"/>
  <c r="FO27" i="1"/>
  <c r="FW27" i="1"/>
  <c r="GE27" i="1"/>
  <c r="GM27" i="1"/>
  <c r="GU27" i="1"/>
  <c r="HC27" i="1"/>
  <c r="HK27" i="1"/>
  <c r="HS27" i="1"/>
  <c r="IA27" i="1"/>
  <c r="II27" i="1"/>
  <c r="IQ27" i="1"/>
  <c r="IY27" i="1"/>
  <c r="JG27" i="1"/>
  <c r="JO27"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J26" i="1"/>
  <c r="K26" i="1"/>
  <c r="L26" i="1"/>
  <c r="M26" i="1"/>
  <c r="JR17" i="1"/>
  <c r="JR18" i="1"/>
  <c r="W27" i="1" l="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JQ63" i="2" l="1"/>
  <c r="JQ70" i="2" s="1"/>
  <c r="JQ64" i="2"/>
  <c r="JQ67" i="2"/>
  <c r="JP63" i="2" l="1"/>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FP70" i="2"/>
  <c r="IL70" i="2"/>
  <c r="HN70" i="2"/>
  <c r="HB70" i="2"/>
  <c r="HR71" i="2"/>
  <c r="HM70" i="2"/>
  <c r="GI71" i="2"/>
  <c r="HV71" i="2"/>
  <c r="HV70" i="2"/>
  <c r="IC71" i="2"/>
  <c r="IC70" i="2"/>
  <c r="GT71" i="2"/>
  <c r="GT70" i="2"/>
  <c r="HC70" i="2"/>
  <c r="GL70" i="2"/>
  <c r="IK71" i="2"/>
  <c r="HJ70" i="2"/>
  <c r="GA71" i="2" l="1"/>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C29" i="1"/>
  <c r="D29" i="1"/>
  <c r="D30" i="1" s="1"/>
  <c r="C33" i="1" l="1"/>
  <c r="C32" i="1"/>
  <c r="A1" i="1" s="1"/>
  <c r="C35" i="1" l="1"/>
  <c r="D56" i="13" l="1"/>
  <c r="D42" i="6"/>
  <c r="D58" i="7"/>
  <c r="D56" i="8"/>
  <c r="D60" i="8" s="1"/>
  <c r="E58" i="12"/>
  <c r="D59" i="11"/>
  <c r="D63" i="11" s="1"/>
  <c r="A42" i="6"/>
</calcChain>
</file>

<file path=xl/sharedStrings.xml><?xml version="1.0" encoding="utf-8"?>
<sst xmlns="http://schemas.openxmlformats.org/spreadsheetml/2006/main" count="364" uniqueCount="260">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</sst>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d\,\ yyyy"/>
    <numFmt numFmtId="165" formatCode="[$-409]mmm\-yy;@"/>
    <numFmt numFmtId="166" formatCode="&quot;$&quot;#,##0"/>
    <numFmt numFmtId="167" formatCode="#,##0.0"/>
    <numFmt numFmtId="168" formatCode="yyyy\-mm"/>
    <numFmt numFmtId="169" formatCode="0.0%"/>
  </numFmts>
  <fonts count="61"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1">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26">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3" fontId="20" fillId="0" borderId="0" xfId="0" applyFont="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20" fillId="0" borderId="0" xfId="0" applyFont="1" applyFill="1" applyBorder="1" applyAlignment="1">
      <alignment horizontal="left" vertical="center"/>
    </xf>
    <xf numFmtId="3" fontId="4"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Percent" xfId="41" builtinId="5"/>
    <cellStyle name="Title 2" xfId="42"/>
    <cellStyle name="Total 2" xfId="43"/>
    <cellStyle name="Warning Text 2" xfId="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'203'!$BK$1:$KS$1</c:f>
              <c:numCache>
                <c:formatCode>[$-409]mmm\-yy;@</c:formatCode>
                <c:ptCount val="243"/>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numCache>
            </c:numRef>
          </c:cat>
          <c:val>
            <c:numRef>
              <c:f>'203'!$BK$61:$KS$61</c:f>
              <c:numCache>
                <c:formatCode>#,##0</c:formatCode>
                <c:ptCount val="243"/>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16683</c:v>
                </c:pt>
                <c:pt idx="241">
                  <c:v>16260</c:v>
                </c:pt>
                <c:pt idx="242">
                  <c:v>21695</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3891"/>
          <c:min val="4023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ax val="120000"/>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'5159'!$C$1:$KS$1</c:f>
              <c:numCache>
                <c:formatCode>[$-409]mmm\-yy;@</c:formatCode>
                <c:ptCount val="303"/>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numCache>
            </c:numRef>
          </c:cat>
          <c:val>
            <c:numRef>
              <c:f>'5159'!$C$17:$KS$17</c:f>
              <c:numCache>
                <c:formatCode>#,##0.0</c:formatCode>
                <c:ptCount val="303"/>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3891"/>
          <c:min val="4023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max val="21"/>
          <c:min val="12"/>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'5159'!$CT$1:$KS$1</c:f>
              <c:numCache>
                <c:formatCode>[$-409]mmm\-yy;@</c:formatCode>
                <c:ptCount val="208"/>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numCache>
            </c:numRef>
          </c:cat>
          <c:val>
            <c:numRef>
              <c:f>'5159'!$CT$27:$KS$27</c:f>
              <c:numCache>
                <c:formatCode>0.0%</c:formatCode>
                <c:ptCount val="208"/>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3891"/>
          <c:min val="40238"/>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ax val="0.70000000000000007"/>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majorUnit val="0.05"/>
        <c:minorUnit val="1.0000000000000002E-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'5159'!$DX$1:$KS$1</c:f>
              <c:numCache>
                <c:formatCode>[$-409]mmm\-yy;@</c:formatCode>
                <c:ptCount val="178"/>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numCache>
            </c:numRef>
          </c:cat>
          <c:val>
            <c:numRef>
              <c:f>'5159'!$DX$2:$KS$2</c:f>
              <c:numCache>
                <c:formatCode>#,##0</c:formatCode>
                <c:ptCount val="178"/>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3891"/>
          <c:min val="4023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'5159'!$DW$1:$KS$1</c:f>
              <c:numCache>
                <c:formatCode>[$-409]mmm\-yy;@</c:formatCode>
                <c:ptCount val="179"/>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numCache>
            </c:numRef>
          </c:cat>
          <c:val>
            <c:numRef>
              <c:f>'5159'!$DW$3:$KS$3</c:f>
              <c:numCache>
                <c:formatCode>#,##0</c:formatCode>
                <c:ptCount val="179"/>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3891"/>
          <c:min val="4023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'5159'!$C$1:$KS$1</c:f>
              <c:numCache>
                <c:formatCode>[$-409]mmm\-yy;@</c:formatCode>
                <c:ptCount val="303"/>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numCache>
            </c:numRef>
          </c:cat>
          <c:val>
            <c:numRef>
              <c:f>'5159'!$C$15:$KS$15</c:f>
              <c:numCache>
                <c:formatCode>#,##0.00</c:formatCode>
                <c:ptCount val="303"/>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3891"/>
          <c:min val="4023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ax val="240"/>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'203'!$D$5:$KS$5</c:f>
              <c:numCache>
                <c:formatCode>#,##0</c:formatCode>
                <c:ptCount val="302"/>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'203'!$D$6:$KS$6</c:f>
              <c:numCache>
                <c:formatCode>#,##0</c:formatCode>
                <c:ptCount val="302"/>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'203'!$D$7:$KS$7</c:f>
              <c:numCache>
                <c:formatCode>#,##0</c:formatCode>
                <c:ptCount val="302"/>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'203'!$D$8:$KS$8</c:f>
              <c:numCache>
                <c:formatCode>#,##0</c:formatCode>
                <c:ptCount val="302"/>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'203'!$D$9:$KS$9</c:f>
              <c:numCache>
                <c:formatCode>#,##0</c:formatCode>
                <c:ptCount val="302"/>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'203'!$D$10:$KS$10</c:f>
              <c:numCache>
                <c:formatCode>#,##0</c:formatCode>
                <c:ptCount val="302"/>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'203'!$D$11:$KS$11</c:f>
              <c:numCache>
                <c:formatCode>#,##0</c:formatCode>
                <c:ptCount val="302"/>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'203'!$D$12:$KS$12</c:f>
              <c:numCache>
                <c:formatCode>#,##0</c:formatCode>
                <c:ptCount val="302"/>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3891"/>
          <c:min val="4023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ax val="35000"/>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'203'!$D$2:$KS$2</c:f>
              <c:numCache>
                <c:formatCode>#,##0</c:formatCode>
                <c:ptCount val="302"/>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'203'!$D$1:$KS$1</c:f>
              <c:numCache>
                <c:formatCode>[$-409]mmm\-yy;@</c:formatCode>
                <c:ptCount val="30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numCache>
            </c:numRef>
          </c:cat>
          <c:val>
            <c:numRef>
              <c:f>'203'!$D$3:$KS$3</c:f>
              <c:numCache>
                <c:formatCode>#,##0</c:formatCode>
                <c:ptCount val="302"/>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3891"/>
          <c:min val="4023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ax val="80000"/>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5:$F$35">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from March 2010 to March 2020</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5:$F$35">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from March 2010 to March 2020</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5:$F$35">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from March 2010 to March 2020</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5:$F$35">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from March 2010 to March 2020</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5:$F$35">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from March 2010 to March 2020</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5:$F$35">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from March 2010 to March 2020</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5:$F$35">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from March 2010 to March 2020</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5:$F$35">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from March 2010 to March 2020</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S662"/>
  <sheetViews>
    <sheetView tabSelected="1" zoomScale="80" zoomScaleNormal="80" zoomScaleSheetLayoutView="100" workbookViewId="0">
      <pane xSplit="2" ySplit="1" topLeftCell="KG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16384" width="11" style="12"/>
  </cols>
  <sheetData>
    <row r="1" spans="1:305" s="1" customFormat="1" ht="30" x14ac:dyDescent="0.2">
      <c r="A1" s="89" t="str">
        <f ca="1">C32</f>
        <v>March 2020</v>
      </c>
      <c r="B1" s="76" t="s">
        <v>254</v>
      </c>
      <c r="C1" s="78">
        <v>34730</v>
      </c>
      <c r="D1" s="78">
        <v>34758</v>
      </c>
      <c r="E1" s="78">
        <v>34789</v>
      </c>
      <c r="F1" s="78">
        <v>34819</v>
      </c>
      <c r="G1" s="78">
        <v>34850</v>
      </c>
      <c r="H1" s="78">
        <v>34880</v>
      </c>
      <c r="I1" s="78">
        <v>34911</v>
      </c>
      <c r="J1" s="78">
        <v>34942</v>
      </c>
      <c r="K1" s="78">
        <v>34972</v>
      </c>
      <c r="L1" s="78">
        <v>35003</v>
      </c>
      <c r="M1" s="78">
        <v>35033</v>
      </c>
      <c r="N1" s="78">
        <v>35064</v>
      </c>
      <c r="O1" s="78">
        <v>35079</v>
      </c>
      <c r="P1" s="78">
        <v>35110</v>
      </c>
      <c r="Q1" s="78">
        <v>35139</v>
      </c>
      <c r="R1" s="78">
        <v>35170</v>
      </c>
      <c r="S1" s="78">
        <v>35200</v>
      </c>
      <c r="T1" s="78">
        <v>35231</v>
      </c>
      <c r="U1" s="78">
        <v>35261</v>
      </c>
      <c r="V1" s="78">
        <v>35292</v>
      </c>
      <c r="W1" s="78">
        <v>35323</v>
      </c>
      <c r="X1" s="78">
        <v>35353</v>
      </c>
      <c r="Y1" s="78">
        <v>35384</v>
      </c>
      <c r="Z1" s="78">
        <v>35414</v>
      </c>
      <c r="AA1" s="78">
        <v>35445</v>
      </c>
      <c r="AB1" s="78">
        <v>35476</v>
      </c>
      <c r="AC1" s="78">
        <v>35504</v>
      </c>
      <c r="AD1" s="78">
        <v>35535</v>
      </c>
      <c r="AE1" s="78">
        <v>35581</v>
      </c>
      <c r="AF1" s="78">
        <v>35611</v>
      </c>
      <c r="AG1" s="78">
        <v>35642</v>
      </c>
      <c r="AH1" s="78">
        <v>35673</v>
      </c>
      <c r="AI1" s="78">
        <v>35703</v>
      </c>
      <c r="AJ1" s="78">
        <v>35734</v>
      </c>
      <c r="AK1" s="78">
        <v>35764</v>
      </c>
      <c r="AL1" s="78">
        <v>35795</v>
      </c>
      <c r="AM1" s="78">
        <v>35826</v>
      </c>
      <c r="AN1" s="78">
        <v>35854</v>
      </c>
      <c r="AO1" s="78">
        <v>35885</v>
      </c>
      <c r="AP1" s="78">
        <v>35915</v>
      </c>
      <c r="AQ1" s="78">
        <v>35946</v>
      </c>
      <c r="AR1" s="78">
        <v>35976</v>
      </c>
      <c r="AS1" s="78">
        <v>36007</v>
      </c>
      <c r="AT1" s="78">
        <v>36038</v>
      </c>
      <c r="AU1" s="78">
        <v>36068</v>
      </c>
      <c r="AV1" s="78">
        <v>36099</v>
      </c>
      <c r="AW1" s="78">
        <v>36129</v>
      </c>
      <c r="AX1" s="78">
        <v>36160</v>
      </c>
      <c r="AY1" s="78">
        <v>36191</v>
      </c>
      <c r="AZ1" s="78">
        <v>36219</v>
      </c>
      <c r="BA1" s="78">
        <v>36250</v>
      </c>
      <c r="BB1" s="78">
        <v>36280</v>
      </c>
      <c r="BC1" s="78">
        <v>36311</v>
      </c>
      <c r="BD1" s="78">
        <v>36341</v>
      </c>
      <c r="BE1" s="78">
        <v>36372</v>
      </c>
      <c r="BF1" s="78">
        <v>36403</v>
      </c>
      <c r="BG1" s="78">
        <v>36433</v>
      </c>
      <c r="BH1" s="78">
        <v>36464</v>
      </c>
      <c r="BI1" s="78">
        <v>36494</v>
      </c>
      <c r="BJ1" s="78">
        <v>36525</v>
      </c>
      <c r="BK1" s="78">
        <v>36556</v>
      </c>
      <c r="BL1" s="78">
        <v>36585</v>
      </c>
      <c r="BM1" s="78">
        <v>36616</v>
      </c>
      <c r="BN1" s="78">
        <v>36646</v>
      </c>
      <c r="BO1" s="78">
        <v>36677</v>
      </c>
      <c r="BP1" s="78">
        <v>36707</v>
      </c>
      <c r="BQ1" s="78">
        <v>36738</v>
      </c>
      <c r="BR1" s="78">
        <v>36769</v>
      </c>
      <c r="BS1" s="78">
        <v>36799</v>
      </c>
      <c r="BT1" s="78">
        <v>36830</v>
      </c>
      <c r="BU1" s="78">
        <v>36860</v>
      </c>
      <c r="BV1" s="78">
        <v>36891</v>
      </c>
      <c r="BW1" s="78">
        <v>36922</v>
      </c>
      <c r="BX1" s="78">
        <v>36950</v>
      </c>
      <c r="BY1" s="78">
        <v>36981</v>
      </c>
      <c r="BZ1" s="78">
        <v>37011</v>
      </c>
      <c r="CA1" s="78">
        <v>37042</v>
      </c>
      <c r="CB1" s="78">
        <v>37072</v>
      </c>
      <c r="CC1" s="78">
        <v>37103</v>
      </c>
      <c r="CD1" s="78">
        <v>37134</v>
      </c>
      <c r="CE1" s="78">
        <v>37164</v>
      </c>
      <c r="CF1" s="78">
        <v>37195</v>
      </c>
      <c r="CG1" s="78">
        <v>37225</v>
      </c>
      <c r="CH1" s="78">
        <v>37256</v>
      </c>
      <c r="CI1" s="78">
        <v>37287</v>
      </c>
      <c r="CJ1" s="78">
        <v>37315</v>
      </c>
      <c r="CK1" s="78">
        <v>37346</v>
      </c>
      <c r="CL1" s="78">
        <v>37376</v>
      </c>
      <c r="CM1" s="78">
        <v>37407</v>
      </c>
      <c r="CN1" s="78">
        <v>37437</v>
      </c>
      <c r="CO1" s="78">
        <v>37468</v>
      </c>
      <c r="CP1" s="78">
        <v>37499</v>
      </c>
      <c r="CQ1" s="78">
        <v>37529</v>
      </c>
      <c r="CR1" s="78">
        <v>37560</v>
      </c>
      <c r="CS1" s="78">
        <v>37590</v>
      </c>
      <c r="CT1" s="78">
        <v>37621</v>
      </c>
      <c r="CU1" s="78">
        <v>37652</v>
      </c>
      <c r="CV1" s="78">
        <v>37680</v>
      </c>
      <c r="CW1" s="78">
        <v>37711</v>
      </c>
      <c r="CX1" s="78">
        <v>37741</v>
      </c>
      <c r="CY1" s="78">
        <v>37772</v>
      </c>
      <c r="CZ1" s="78">
        <v>37802</v>
      </c>
      <c r="DA1" s="78">
        <v>37833</v>
      </c>
      <c r="DB1" s="78">
        <v>37864</v>
      </c>
      <c r="DC1" s="78">
        <v>37894</v>
      </c>
      <c r="DD1" s="78">
        <v>37925</v>
      </c>
      <c r="DE1" s="78">
        <v>37955</v>
      </c>
      <c r="DF1" s="78">
        <v>37986</v>
      </c>
      <c r="DG1" s="78">
        <v>38017</v>
      </c>
      <c r="DH1" s="78">
        <v>38046</v>
      </c>
      <c r="DI1" s="78">
        <v>38077</v>
      </c>
      <c r="DJ1" s="78">
        <v>38107</v>
      </c>
      <c r="DK1" s="78">
        <v>38138</v>
      </c>
      <c r="DL1" s="78">
        <v>38168</v>
      </c>
      <c r="DM1" s="78">
        <v>38199</v>
      </c>
      <c r="DN1" s="78">
        <v>38230</v>
      </c>
      <c r="DO1" s="78">
        <v>38260</v>
      </c>
      <c r="DP1" s="78">
        <v>38291</v>
      </c>
      <c r="DQ1" s="78">
        <v>38321</v>
      </c>
      <c r="DR1" s="78">
        <v>38352</v>
      </c>
      <c r="DS1" s="78">
        <v>38383</v>
      </c>
      <c r="DT1" s="78">
        <v>38411</v>
      </c>
      <c r="DU1" s="78">
        <v>38442</v>
      </c>
      <c r="DV1" s="78">
        <v>38472</v>
      </c>
      <c r="DW1" s="78">
        <v>38503</v>
      </c>
      <c r="DX1" s="78">
        <v>38533</v>
      </c>
      <c r="DY1" s="78">
        <v>38564</v>
      </c>
      <c r="DZ1" s="78">
        <v>38595</v>
      </c>
      <c r="EA1" s="78">
        <v>38625</v>
      </c>
      <c r="EB1" s="78">
        <v>38656</v>
      </c>
      <c r="EC1" s="78">
        <v>38686</v>
      </c>
      <c r="ED1" s="78">
        <v>38717</v>
      </c>
      <c r="EE1" s="78">
        <v>38748</v>
      </c>
      <c r="EF1" s="78">
        <v>38776</v>
      </c>
      <c r="EG1" s="78">
        <v>38807</v>
      </c>
      <c r="EH1" s="78">
        <v>38837</v>
      </c>
      <c r="EI1" s="78">
        <v>38868</v>
      </c>
      <c r="EJ1" s="78">
        <v>38898</v>
      </c>
      <c r="EK1" s="78">
        <v>38929</v>
      </c>
      <c r="EL1" s="78">
        <v>38960</v>
      </c>
      <c r="EM1" s="78">
        <v>38990</v>
      </c>
      <c r="EN1" s="78">
        <v>39021</v>
      </c>
      <c r="EO1" s="78">
        <v>39051</v>
      </c>
      <c r="EP1" s="78">
        <v>39082</v>
      </c>
      <c r="EQ1" s="78">
        <v>39113</v>
      </c>
      <c r="ER1" s="78">
        <v>39141</v>
      </c>
      <c r="ES1" s="78">
        <v>39172</v>
      </c>
      <c r="ET1" s="78">
        <v>39202</v>
      </c>
      <c r="EU1" s="78">
        <v>39233</v>
      </c>
      <c r="EV1" s="78">
        <v>39263</v>
      </c>
      <c r="EW1" s="78">
        <v>39293</v>
      </c>
      <c r="EX1" s="78">
        <v>39325</v>
      </c>
      <c r="EY1" s="78">
        <v>39355</v>
      </c>
      <c r="EZ1" s="78">
        <v>39386</v>
      </c>
      <c r="FA1" s="78">
        <v>39401</v>
      </c>
      <c r="FB1" s="78">
        <f>FA1+30.4</f>
        <v>39431.4</v>
      </c>
      <c r="FC1" s="78">
        <f t="shared" ref="FC1:HN1" si="0">FB1+30.4</f>
        <v>39461.800000000003</v>
      </c>
      <c r="FD1" s="78">
        <f t="shared" si="0"/>
        <v>39492.200000000004</v>
      </c>
      <c r="FE1" s="78">
        <f t="shared" si="0"/>
        <v>39522.600000000006</v>
      </c>
      <c r="FF1" s="78">
        <f t="shared" si="0"/>
        <v>39553.000000000007</v>
      </c>
      <c r="FG1" s="78">
        <f t="shared" si="0"/>
        <v>39583.400000000009</v>
      </c>
      <c r="FH1" s="78">
        <f t="shared" si="0"/>
        <v>39613.80000000001</v>
      </c>
      <c r="FI1" s="78">
        <f t="shared" si="0"/>
        <v>39644.200000000012</v>
      </c>
      <c r="FJ1" s="78">
        <f t="shared" si="0"/>
        <v>39674.600000000013</v>
      </c>
      <c r="FK1" s="78">
        <f t="shared" si="0"/>
        <v>39705.000000000015</v>
      </c>
      <c r="FL1" s="78">
        <f t="shared" si="0"/>
        <v>39735.400000000016</v>
      </c>
      <c r="FM1" s="78">
        <f t="shared" si="0"/>
        <v>39765.800000000017</v>
      </c>
      <c r="FN1" s="78">
        <f t="shared" si="0"/>
        <v>39796.200000000019</v>
      </c>
      <c r="FO1" s="78">
        <f t="shared" si="0"/>
        <v>39826.60000000002</v>
      </c>
      <c r="FP1" s="78">
        <f t="shared" si="0"/>
        <v>39857.000000000022</v>
      </c>
      <c r="FQ1" s="78">
        <f t="shared" si="0"/>
        <v>39887.400000000023</v>
      </c>
      <c r="FR1" s="78">
        <f t="shared" si="0"/>
        <v>39917.800000000025</v>
      </c>
      <c r="FS1" s="78">
        <f t="shared" si="0"/>
        <v>39948.200000000026</v>
      </c>
      <c r="FT1" s="78">
        <f t="shared" si="0"/>
        <v>39978.600000000028</v>
      </c>
      <c r="FU1" s="78">
        <f t="shared" si="0"/>
        <v>40009.000000000029</v>
      </c>
      <c r="FV1" s="78">
        <f t="shared" si="0"/>
        <v>40039.400000000031</v>
      </c>
      <c r="FW1" s="78">
        <f t="shared" si="0"/>
        <v>40069.800000000032</v>
      </c>
      <c r="FX1" s="78">
        <f t="shared" si="0"/>
        <v>40100.200000000033</v>
      </c>
      <c r="FY1" s="78">
        <f t="shared" si="0"/>
        <v>40130.600000000035</v>
      </c>
      <c r="FZ1" s="78">
        <f t="shared" si="0"/>
        <v>40161.000000000036</v>
      </c>
      <c r="GA1" s="78">
        <f t="shared" si="0"/>
        <v>40191.400000000038</v>
      </c>
      <c r="GB1" s="78">
        <f t="shared" si="0"/>
        <v>40221.800000000039</v>
      </c>
      <c r="GC1" s="78">
        <f t="shared" si="0"/>
        <v>40252.200000000041</v>
      </c>
      <c r="GD1" s="78">
        <f t="shared" si="0"/>
        <v>40282.600000000042</v>
      </c>
      <c r="GE1" s="78">
        <f t="shared" si="0"/>
        <v>40313.000000000044</v>
      </c>
      <c r="GF1" s="78">
        <f t="shared" si="0"/>
        <v>40343.400000000045</v>
      </c>
      <c r="GG1" s="78">
        <f t="shared" si="0"/>
        <v>40373.800000000047</v>
      </c>
      <c r="GH1" s="78">
        <f t="shared" si="0"/>
        <v>40404.200000000048</v>
      </c>
      <c r="GI1" s="78">
        <f t="shared" si="0"/>
        <v>40434.600000000049</v>
      </c>
      <c r="GJ1" s="78">
        <f t="shared" si="0"/>
        <v>40465.000000000051</v>
      </c>
      <c r="GK1" s="78">
        <f t="shared" si="0"/>
        <v>40495.400000000052</v>
      </c>
      <c r="GL1" s="78">
        <f t="shared" si="0"/>
        <v>40525.800000000054</v>
      </c>
      <c r="GM1" s="78">
        <f t="shared" si="0"/>
        <v>40556.200000000055</v>
      </c>
      <c r="GN1" s="78">
        <f t="shared" si="0"/>
        <v>40586.600000000057</v>
      </c>
      <c r="GO1" s="78">
        <f t="shared" si="0"/>
        <v>40617.000000000058</v>
      </c>
      <c r="GP1" s="78">
        <f t="shared" si="0"/>
        <v>40647.40000000006</v>
      </c>
      <c r="GQ1" s="78">
        <f t="shared" si="0"/>
        <v>40677.800000000061</v>
      </c>
      <c r="GR1" s="78">
        <f t="shared" si="0"/>
        <v>40708.200000000063</v>
      </c>
      <c r="GS1" s="78">
        <f t="shared" si="0"/>
        <v>40738.600000000064</v>
      </c>
      <c r="GT1" s="78">
        <f t="shared" si="0"/>
        <v>40769.000000000065</v>
      </c>
      <c r="GU1" s="78">
        <f t="shared" si="0"/>
        <v>40799.400000000067</v>
      </c>
      <c r="GV1" s="78">
        <f t="shared" si="0"/>
        <v>40829.800000000068</v>
      </c>
      <c r="GW1" s="78">
        <f t="shared" si="0"/>
        <v>40860.20000000007</v>
      </c>
      <c r="GX1" s="78">
        <f t="shared" si="0"/>
        <v>40890.600000000071</v>
      </c>
      <c r="GY1" s="78">
        <f t="shared" si="0"/>
        <v>40921.000000000073</v>
      </c>
      <c r="GZ1" s="78">
        <f t="shared" si="0"/>
        <v>40951.400000000074</v>
      </c>
      <c r="HA1" s="78">
        <f t="shared" si="0"/>
        <v>40981.800000000076</v>
      </c>
      <c r="HB1" s="78">
        <f t="shared" si="0"/>
        <v>41012.200000000077</v>
      </c>
      <c r="HC1" s="78">
        <f t="shared" si="0"/>
        <v>41042.600000000079</v>
      </c>
      <c r="HD1" s="78">
        <f t="shared" si="0"/>
        <v>41073.00000000008</v>
      </c>
      <c r="HE1" s="78">
        <f t="shared" si="0"/>
        <v>41103.400000000081</v>
      </c>
      <c r="HF1" s="78">
        <f t="shared" si="0"/>
        <v>41133.800000000083</v>
      </c>
      <c r="HG1" s="78">
        <f t="shared" si="0"/>
        <v>41164.200000000084</v>
      </c>
      <c r="HH1" s="78">
        <f t="shared" si="0"/>
        <v>41194.600000000086</v>
      </c>
      <c r="HI1" s="78">
        <f t="shared" si="0"/>
        <v>41225.000000000087</v>
      </c>
      <c r="HJ1" s="78">
        <f t="shared" si="0"/>
        <v>41255.400000000089</v>
      </c>
      <c r="HK1" s="78">
        <f t="shared" si="0"/>
        <v>41285.80000000009</v>
      </c>
      <c r="HL1" s="78">
        <f t="shared" si="0"/>
        <v>41316.200000000092</v>
      </c>
      <c r="HM1" s="78">
        <f t="shared" si="0"/>
        <v>41346.600000000093</v>
      </c>
      <c r="HN1" s="78">
        <f t="shared" si="0"/>
        <v>41377.000000000095</v>
      </c>
      <c r="HO1" s="78">
        <f t="shared" ref="HO1:IL1" si="1">HN1+30.4</f>
        <v>41407.400000000096</v>
      </c>
      <c r="HP1" s="78">
        <f t="shared" si="1"/>
        <v>41437.800000000097</v>
      </c>
      <c r="HQ1" s="78">
        <f t="shared" si="1"/>
        <v>41468.200000000099</v>
      </c>
      <c r="HR1" s="78">
        <f t="shared" si="1"/>
        <v>41498.6000000001</v>
      </c>
      <c r="HS1" s="78">
        <f t="shared" si="1"/>
        <v>41529.000000000102</v>
      </c>
      <c r="HT1" s="78">
        <f t="shared" si="1"/>
        <v>41559.400000000103</v>
      </c>
      <c r="HU1" s="78">
        <f t="shared" si="1"/>
        <v>41589.800000000105</v>
      </c>
      <c r="HV1" s="78">
        <f t="shared" si="1"/>
        <v>41620.200000000106</v>
      </c>
      <c r="HW1" s="78">
        <f t="shared" si="1"/>
        <v>41650.600000000108</v>
      </c>
      <c r="HX1" s="78">
        <v>41681.000000000109</v>
      </c>
      <c r="HY1" s="78">
        <v>41711.400000000111</v>
      </c>
      <c r="HZ1" s="78">
        <v>41741.800000000112</v>
      </c>
      <c r="IA1" s="78">
        <f t="shared" si="1"/>
        <v>41772.200000000114</v>
      </c>
      <c r="IB1" s="78">
        <f t="shared" si="1"/>
        <v>41802.600000000115</v>
      </c>
      <c r="IC1" s="78">
        <f t="shared" si="1"/>
        <v>41833.000000000116</v>
      </c>
      <c r="ID1" s="78">
        <f t="shared" si="1"/>
        <v>41863.400000000118</v>
      </c>
      <c r="IE1" s="78">
        <f t="shared" si="1"/>
        <v>41893.800000000119</v>
      </c>
      <c r="IF1" s="78">
        <f t="shared" si="1"/>
        <v>41924.200000000121</v>
      </c>
      <c r="IG1" s="78">
        <f t="shared" si="1"/>
        <v>41954.600000000122</v>
      </c>
      <c r="IH1" s="78">
        <f t="shared" si="1"/>
        <v>41985.000000000124</v>
      </c>
      <c r="II1" s="78">
        <f t="shared" si="1"/>
        <v>42015.400000000125</v>
      </c>
      <c r="IJ1" s="78">
        <f t="shared" si="1"/>
        <v>42045.800000000127</v>
      </c>
      <c r="IK1" s="78">
        <f t="shared" si="1"/>
        <v>42076.200000000128</v>
      </c>
      <c r="IL1" s="78">
        <f t="shared" si="1"/>
        <v>42106.60000000013</v>
      </c>
      <c r="IM1" s="78">
        <f t="shared" ref="IM1:JL1" si="2">IL1+30.4</f>
        <v>42137.000000000131</v>
      </c>
      <c r="IN1" s="78">
        <f t="shared" si="2"/>
        <v>42167.400000000132</v>
      </c>
      <c r="IO1" s="78">
        <f t="shared" si="2"/>
        <v>42197.800000000134</v>
      </c>
      <c r="IP1" s="78">
        <f t="shared" si="2"/>
        <v>42228.200000000135</v>
      </c>
      <c r="IQ1" s="78">
        <f t="shared" si="2"/>
        <v>42258.600000000137</v>
      </c>
      <c r="IR1" s="78">
        <f t="shared" si="2"/>
        <v>42289.000000000138</v>
      </c>
      <c r="IS1" s="78">
        <f t="shared" si="2"/>
        <v>42319.40000000014</v>
      </c>
      <c r="IT1" s="78">
        <f t="shared" si="2"/>
        <v>42349.800000000141</v>
      </c>
      <c r="IU1" s="78">
        <f t="shared" si="2"/>
        <v>42380.200000000143</v>
      </c>
      <c r="IV1" s="78">
        <f t="shared" si="2"/>
        <v>42410.600000000144</v>
      </c>
      <c r="IW1" s="78">
        <f t="shared" si="2"/>
        <v>42441.000000000146</v>
      </c>
      <c r="IX1" s="78">
        <f t="shared" si="2"/>
        <v>42471.400000000147</v>
      </c>
      <c r="IY1" s="78">
        <f t="shared" si="2"/>
        <v>42501.800000000148</v>
      </c>
      <c r="IZ1" s="78">
        <f t="shared" si="2"/>
        <v>42532.20000000015</v>
      </c>
      <c r="JA1" s="78">
        <f t="shared" si="2"/>
        <v>42562.600000000151</v>
      </c>
      <c r="JB1" s="78">
        <f t="shared" si="2"/>
        <v>42593.000000000153</v>
      </c>
      <c r="JC1" s="78">
        <f t="shared" si="2"/>
        <v>42623.400000000154</v>
      </c>
      <c r="JD1" s="78">
        <f t="shared" si="2"/>
        <v>42653.800000000156</v>
      </c>
      <c r="JE1" s="78">
        <f t="shared" si="2"/>
        <v>42684.200000000157</v>
      </c>
      <c r="JF1" s="78">
        <f t="shared" si="2"/>
        <v>42714.600000000159</v>
      </c>
      <c r="JG1" s="78">
        <f t="shared" si="2"/>
        <v>42745.00000000016</v>
      </c>
      <c r="JH1" s="78">
        <f t="shared" si="2"/>
        <v>42775.400000000162</v>
      </c>
      <c r="JI1" s="78">
        <f t="shared" si="2"/>
        <v>42805.800000000163</v>
      </c>
      <c r="JJ1" s="78">
        <f t="shared" si="2"/>
        <v>42836.200000000164</v>
      </c>
      <c r="JK1" s="78">
        <f t="shared" si="2"/>
        <v>42866.600000000166</v>
      </c>
      <c r="JL1" s="78">
        <f t="shared" si="2"/>
        <v>42897.000000000167</v>
      </c>
      <c r="JM1" s="78">
        <f t="shared" ref="JM1:KS1" si="3">JL1+30.4</f>
        <v>42927.400000000169</v>
      </c>
      <c r="JN1" s="78">
        <f t="shared" si="3"/>
        <v>42957.80000000017</v>
      </c>
      <c r="JO1" s="78">
        <f t="shared" si="3"/>
        <v>42988.200000000172</v>
      </c>
      <c r="JP1" s="78">
        <f t="shared" si="3"/>
        <v>43018.600000000173</v>
      </c>
      <c r="JQ1" s="78">
        <f t="shared" si="3"/>
        <v>43049.000000000175</v>
      </c>
      <c r="JR1" s="78">
        <f t="shared" si="3"/>
        <v>43079.400000000176</v>
      </c>
      <c r="JS1" s="78">
        <f t="shared" si="3"/>
        <v>43109.800000000178</v>
      </c>
      <c r="JT1" s="78">
        <f t="shared" si="3"/>
        <v>43140.200000000179</v>
      </c>
      <c r="JU1" s="78">
        <f t="shared" si="3"/>
        <v>43170.60000000018</v>
      </c>
      <c r="JV1" s="78">
        <f t="shared" si="3"/>
        <v>43201.000000000182</v>
      </c>
      <c r="JW1" s="78">
        <f t="shared" si="3"/>
        <v>43231.400000000183</v>
      </c>
      <c r="JX1" s="78">
        <f t="shared" si="3"/>
        <v>43261.800000000185</v>
      </c>
      <c r="JY1" s="78">
        <f t="shared" si="3"/>
        <v>43292.200000000186</v>
      </c>
      <c r="JZ1" s="78">
        <f t="shared" si="3"/>
        <v>43322.600000000188</v>
      </c>
      <c r="KA1" s="78">
        <f t="shared" si="3"/>
        <v>43353.000000000189</v>
      </c>
      <c r="KB1" s="78">
        <f t="shared" si="3"/>
        <v>43383.400000000191</v>
      </c>
      <c r="KC1" s="78">
        <f t="shared" si="3"/>
        <v>43413.800000000192</v>
      </c>
      <c r="KD1" s="78">
        <f t="shared" si="3"/>
        <v>43444.200000000194</v>
      </c>
      <c r="KE1" s="78">
        <f t="shared" si="3"/>
        <v>43474.600000000195</v>
      </c>
      <c r="KF1" s="78">
        <f t="shared" si="3"/>
        <v>43505.000000000196</v>
      </c>
      <c r="KG1" s="78">
        <f t="shared" si="3"/>
        <v>43535.400000000198</v>
      </c>
      <c r="KH1" s="78">
        <f t="shared" si="3"/>
        <v>43565.800000000199</v>
      </c>
      <c r="KI1" s="78">
        <f t="shared" si="3"/>
        <v>43596.200000000201</v>
      </c>
      <c r="KJ1" s="78">
        <f t="shared" si="3"/>
        <v>43626.600000000202</v>
      </c>
      <c r="KK1" s="78">
        <f t="shared" si="3"/>
        <v>43657.000000000204</v>
      </c>
      <c r="KL1" s="78">
        <f t="shared" si="3"/>
        <v>43687.400000000205</v>
      </c>
      <c r="KM1" s="78">
        <f t="shared" si="3"/>
        <v>43717.800000000207</v>
      </c>
      <c r="KN1" s="78">
        <f t="shared" si="3"/>
        <v>43748.200000000208</v>
      </c>
      <c r="KO1" s="78">
        <f t="shared" si="3"/>
        <v>43778.60000000021</v>
      </c>
      <c r="KP1" s="78">
        <f t="shared" si="3"/>
        <v>43809.000000000211</v>
      </c>
      <c r="KQ1" s="78">
        <f t="shared" si="3"/>
        <v>43839.400000000212</v>
      </c>
      <c r="KR1" s="78">
        <f t="shared" si="3"/>
        <v>43869.800000000214</v>
      </c>
      <c r="KS1" s="78">
        <f t="shared" si="3"/>
        <v>43900.200000000215</v>
      </c>
    </row>
    <row r="2" spans="1:305" ht="15.75" x14ac:dyDescent="0.25">
      <c r="A2" s="99" t="s">
        <v>247</v>
      </c>
      <c r="B2" s="98"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row>
    <row r="3" spans="1:305" s="31" customFormat="1" ht="15.75" x14ac:dyDescent="0.25">
      <c r="A3" s="100" t="s">
        <v>140</v>
      </c>
      <c r="B3" s="97"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row>
    <row r="4" spans="1:305" ht="15.75" x14ac:dyDescent="0.25">
      <c r="A4" s="99" t="s">
        <v>248</v>
      </c>
      <c r="B4" s="98"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row>
    <row r="5" spans="1:305" s="22" customFormat="1" ht="15.75" x14ac:dyDescent="0.25">
      <c r="A5" s="100" t="s">
        <v>152</v>
      </c>
      <c r="B5" s="101"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row>
    <row r="6" spans="1:305" ht="15.75" x14ac:dyDescent="0.25">
      <c r="A6" s="99" t="s">
        <v>249</v>
      </c>
      <c r="B6" s="98"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row>
    <row r="7" spans="1:305" ht="15.75" x14ac:dyDescent="0.25">
      <c r="A7" s="102" t="s">
        <v>153</v>
      </c>
      <c r="B7" s="98"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row>
    <row r="8" spans="1:305" ht="19.5" customHeight="1" x14ac:dyDescent="0.25">
      <c r="A8" s="99" t="s">
        <v>250</v>
      </c>
      <c r="B8" s="98"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row>
    <row r="9" spans="1:305" s="31" customFormat="1" ht="15.75" x14ac:dyDescent="0.25">
      <c r="A9" s="103" t="s">
        <v>153</v>
      </c>
      <c r="B9" s="97"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row>
    <row r="10" spans="1:305" ht="15.75" x14ac:dyDescent="0.25">
      <c r="A10" s="99" t="s">
        <v>251</v>
      </c>
      <c r="B10" s="98"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row>
    <row r="11" spans="1:305" ht="15.75" x14ac:dyDescent="0.25">
      <c r="A11" s="99" t="s">
        <v>252</v>
      </c>
      <c r="B11" s="98"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row>
    <row r="12" spans="1:305"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05"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05" s="23" customFormat="1" ht="15" x14ac:dyDescent="0.2">
      <c r="A14" s="111" t="s">
        <v>202</v>
      </c>
      <c r="B14" s="111"/>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row>
    <row r="15" spans="1:305" ht="14.25" x14ac:dyDescent="0.2">
      <c r="A15" s="86"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KS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row>
    <row r="16" spans="1:305" ht="13.5" customHeight="1" x14ac:dyDescent="0.2">
      <c r="A16" s="86"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KS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row>
    <row r="17" spans="1:305" s="80" customFormat="1" ht="14.25" x14ac:dyDescent="0.2">
      <c r="A17" s="86" t="s">
        <v>139</v>
      </c>
      <c r="B17" s="24" t="s">
        <v>68</v>
      </c>
      <c r="C17" s="79">
        <v>14.776781729885812</v>
      </c>
      <c r="D17" s="79">
        <v>14.760755536717177</v>
      </c>
      <c r="E17" s="79">
        <v>14.672199890492916</v>
      </c>
      <c r="F17" s="79">
        <v>14.601143041133382</v>
      </c>
      <c r="G17" s="79">
        <v>14.598317518002558</v>
      </c>
      <c r="H17" s="79">
        <v>14.509983642238174</v>
      </c>
      <c r="I17" s="79">
        <v>14.500636563101011</v>
      </c>
      <c r="J17" s="79">
        <v>14.409739135140986</v>
      </c>
      <c r="K17" s="79">
        <v>14.373488897047825</v>
      </c>
      <c r="L17" s="79">
        <v>14.392784353952679</v>
      </c>
      <c r="M17" s="79">
        <v>14.305510578583766</v>
      </c>
      <c r="N17" s="79">
        <f t="shared" ref="N17" si="22">IF((SUM(C$10:N$10))&lt;=0,0,(SUM(C$6:N$6)/SUM(C$10:N$10)))</f>
        <v>14.230461596466659</v>
      </c>
      <c r="O17" s="79">
        <f t="shared" ref="O17" si="23">IF((SUM(D$10:O$10))&lt;=0,0,(SUM(D$6:O$6)/SUM(D$10:O$10)))</f>
        <v>14.277034164605201</v>
      </c>
      <c r="P17" s="79">
        <f t="shared" ref="P17" si="24">IF((SUM(E$10:P$10))&lt;=0,0,(SUM(E$6:P$6)/SUM(E$10:P$10)))</f>
        <v>14.20427600641136</v>
      </c>
      <c r="Q17" s="79">
        <f t="shared" ref="Q17" si="25">IF((SUM(F$10:Q$10))&lt;=0,0,(SUM(F$6:Q$6)/SUM(F$10:Q$10)))</f>
        <v>14.195001983339944</v>
      </c>
      <c r="R17" s="79">
        <f t="shared" ref="R17" si="26">IF((SUM(G$10:R$10))&lt;=0,0,(SUM(G$6:R$6)/SUM(G$10:R$10)))</f>
        <v>14.116497801071572</v>
      </c>
      <c r="S17" s="79">
        <f t="shared" ref="S17" si="27">IF((SUM(H$10:S$10))&lt;=0,0,(SUM(H$6:S$6)/SUM(H$10:S$10)))</f>
        <v>14.187240684138649</v>
      </c>
      <c r="T17" s="79">
        <f t="shared" ref="T17:CE17" si="28">IF((SUM(I$10:T$10))&lt;=0,0,(SUM(I$6:T$6)/SUM(I$10:T$10)))</f>
        <v>14.214207522089296</v>
      </c>
      <c r="U17" s="79">
        <f t="shared" si="28"/>
        <v>14.171827658809633</v>
      </c>
      <c r="V17" s="79">
        <f t="shared" si="28"/>
        <v>14.174122755697701</v>
      </c>
      <c r="W17" s="79">
        <f t="shared" si="28"/>
        <v>14.312246753246754</v>
      </c>
      <c r="X17" s="79">
        <f t="shared" si="28"/>
        <v>14.308282188518263</v>
      </c>
      <c r="Y17" s="79">
        <f t="shared" si="28"/>
        <v>14.343909901355699</v>
      </c>
      <c r="Z17" s="79">
        <f t="shared" si="28"/>
        <v>14.46107610787441</v>
      </c>
      <c r="AA17" s="79">
        <f t="shared" si="28"/>
        <v>14.383360891828461</v>
      </c>
      <c r="AB17" s="79">
        <f t="shared" si="28"/>
        <v>14.413412403851327</v>
      </c>
      <c r="AC17" s="79">
        <f t="shared" si="28"/>
        <v>14.47309931204798</v>
      </c>
      <c r="AD17" s="79">
        <f t="shared" si="28"/>
        <v>14.518249182409031</v>
      </c>
      <c r="AE17" s="79">
        <f t="shared" si="28"/>
        <v>14.455342580330383</v>
      </c>
      <c r="AF17" s="79">
        <f t="shared" si="28"/>
        <v>14.380179069343832</v>
      </c>
      <c r="AG17" s="79">
        <f t="shared" si="28"/>
        <v>14.331060434585785</v>
      </c>
      <c r="AH17" s="79">
        <f t="shared" si="28"/>
        <v>14.278660211217758</v>
      </c>
      <c r="AI17" s="79">
        <f t="shared" si="28"/>
        <v>14.12863836433338</v>
      </c>
      <c r="AJ17" s="79">
        <f t="shared" si="28"/>
        <v>14.069957432170959</v>
      </c>
      <c r="AK17" s="79">
        <f t="shared" si="28"/>
        <v>14.066632223992192</v>
      </c>
      <c r="AL17" s="79">
        <f t="shared" si="28"/>
        <v>13.992728541927228</v>
      </c>
      <c r="AM17" s="79">
        <f t="shared" si="28"/>
        <v>14.035254277390829</v>
      </c>
      <c r="AN17" s="79">
        <f t="shared" si="28"/>
        <v>14.047372695280778</v>
      </c>
      <c r="AO17" s="79">
        <f t="shared" si="28"/>
        <v>13.866030723861396</v>
      </c>
      <c r="AP17" s="79">
        <f t="shared" si="28"/>
        <v>13.763775000756452</v>
      </c>
      <c r="AQ17" s="79">
        <f t="shared" si="28"/>
        <v>13.760349078149341</v>
      </c>
      <c r="AR17" s="79">
        <f t="shared" si="28"/>
        <v>13.674600398460907</v>
      </c>
      <c r="AS17" s="79">
        <f t="shared" si="28"/>
        <v>13.635683237418881</v>
      </c>
      <c r="AT17" s="79">
        <f t="shared" si="28"/>
        <v>13.558413637472555</v>
      </c>
      <c r="AU17" s="79">
        <f t="shared" si="28"/>
        <v>13.536518095238096</v>
      </c>
      <c r="AV17" s="79">
        <f t="shared" si="28"/>
        <v>13.462069488696708</v>
      </c>
      <c r="AW17" s="79">
        <f t="shared" si="28"/>
        <v>13.293501547250655</v>
      </c>
      <c r="AX17" s="79">
        <f t="shared" si="28"/>
        <v>13.159741837287243</v>
      </c>
      <c r="AY17" s="79">
        <f t="shared" si="28"/>
        <v>13.192239251478101</v>
      </c>
      <c r="AZ17" s="79">
        <f t="shared" si="28"/>
        <v>13.296823423500664</v>
      </c>
      <c r="BA17" s="79">
        <f t="shared" si="28"/>
        <v>13.401632746924227</v>
      </c>
      <c r="BB17" s="79">
        <f t="shared" si="28"/>
        <v>13.443113686975389</v>
      </c>
      <c r="BC17" s="79">
        <f t="shared" si="28"/>
        <v>13.586559438764597</v>
      </c>
      <c r="BD17" s="79">
        <f t="shared" si="28"/>
        <v>13.740135919299689</v>
      </c>
      <c r="BE17" s="79">
        <f t="shared" si="28"/>
        <v>13.609584825425246</v>
      </c>
      <c r="BF17" s="79">
        <f t="shared" si="28"/>
        <v>13.716747442110931</v>
      </c>
      <c r="BG17" s="79">
        <f t="shared" si="28"/>
        <v>13.835816353349657</v>
      </c>
      <c r="BH17" s="79">
        <f t="shared" si="28"/>
        <v>14.032179141613105</v>
      </c>
      <c r="BI17" s="79">
        <f t="shared" si="28"/>
        <v>14.174581396651174</v>
      </c>
      <c r="BJ17" s="79">
        <f t="shared" si="28"/>
        <v>14.303349471955604</v>
      </c>
      <c r="BK17" s="79">
        <f t="shared" si="28"/>
        <v>14.429080551897865</v>
      </c>
      <c r="BL17" s="79">
        <f t="shared" si="28"/>
        <v>14.375545476657177</v>
      </c>
      <c r="BM17" s="79">
        <f t="shared" si="28"/>
        <v>14.317700800481148</v>
      </c>
      <c r="BN17" s="79">
        <f t="shared" si="28"/>
        <v>14.352316021656307</v>
      </c>
      <c r="BO17" s="79">
        <f t="shared" si="28"/>
        <v>14.264993625829</v>
      </c>
      <c r="BP17" s="79">
        <f t="shared" si="28"/>
        <v>14.17402649538338</v>
      </c>
      <c r="BQ17" s="79">
        <f t="shared" si="28"/>
        <v>14.385760611083088</v>
      </c>
      <c r="BR17" s="79">
        <f t="shared" si="28"/>
        <v>14.362450004379179</v>
      </c>
      <c r="BS17" s="79">
        <f t="shared" si="28"/>
        <v>14.237506583182164</v>
      </c>
      <c r="BT17" s="79">
        <f t="shared" si="28"/>
        <v>14.236446223053106</v>
      </c>
      <c r="BU17" s="79">
        <f t="shared" si="28"/>
        <v>14.117877363296316</v>
      </c>
      <c r="BV17" s="79">
        <f t="shared" si="28"/>
        <v>14.003936096318592</v>
      </c>
      <c r="BW17" s="79">
        <f t="shared" si="28"/>
        <v>13.831359350147693</v>
      </c>
      <c r="BX17" s="79">
        <f t="shared" si="28"/>
        <v>13.708373476312152</v>
      </c>
      <c r="BY17" s="79">
        <f t="shared" si="28"/>
        <v>13.527731298208383</v>
      </c>
      <c r="BZ17" s="79">
        <f t="shared" si="28"/>
        <v>13.376325688313045</v>
      </c>
      <c r="CA17" s="79">
        <f t="shared" si="28"/>
        <v>13.218851855089476</v>
      </c>
      <c r="CB17" s="79">
        <f t="shared" si="28"/>
        <v>13.171182547413741</v>
      </c>
      <c r="CC17" s="79">
        <f t="shared" si="28"/>
        <v>13.213978851859913</v>
      </c>
      <c r="CD17" s="79">
        <f t="shared" si="28"/>
        <v>13.157390099619555</v>
      </c>
      <c r="CE17" s="79">
        <f t="shared" si="28"/>
        <v>13.341154417262551</v>
      </c>
      <c r="CF17" s="79">
        <f t="shared" ref="CF17:EQ17" si="29">IF((SUM(BU$10:CF$10))&lt;=0,0,(SUM(BU$6:CF$6)/SUM(BU$10:CF$10)))</f>
        <v>13.178111566678911</v>
      </c>
      <c r="CG17" s="79">
        <f t="shared" si="29"/>
        <v>13.142854466075812</v>
      </c>
      <c r="CH17" s="79">
        <f t="shared" si="29"/>
        <v>13.399844706795843</v>
      </c>
      <c r="CI17" s="79">
        <f t="shared" si="29"/>
        <v>13.658155315833836</v>
      </c>
      <c r="CJ17" s="79">
        <f t="shared" si="29"/>
        <v>13.952262072488486</v>
      </c>
      <c r="CK17" s="79">
        <f t="shared" si="29"/>
        <v>14.400162435568564</v>
      </c>
      <c r="CL17" s="79">
        <f t="shared" si="29"/>
        <v>14.94592022012654</v>
      </c>
      <c r="CM17" s="79">
        <f t="shared" si="29"/>
        <v>15.298578011745828</v>
      </c>
      <c r="CN17" s="79">
        <f t="shared" si="29"/>
        <v>15.677405985345523</v>
      </c>
      <c r="CO17" s="79">
        <f t="shared" si="29"/>
        <v>15.879547022393092</v>
      </c>
      <c r="CP17" s="79">
        <f t="shared" si="29"/>
        <v>16.087491413708737</v>
      </c>
      <c r="CQ17" s="79">
        <f t="shared" si="29"/>
        <v>16.300529465930019</v>
      </c>
      <c r="CR17" s="79">
        <f t="shared" si="29"/>
        <v>16.623969213853766</v>
      </c>
      <c r="CS17" s="79">
        <f t="shared" si="29"/>
        <v>17.003701160854501</v>
      </c>
      <c r="CT17" s="79">
        <f t="shared" si="29"/>
        <v>17.229412282597387</v>
      </c>
      <c r="CU17" s="79">
        <f t="shared" si="29"/>
        <v>17.337171985671912</v>
      </c>
      <c r="CV17" s="79">
        <f t="shared" si="29"/>
        <v>17.359328476918435</v>
      </c>
      <c r="CW17" s="79">
        <f t="shared" si="29"/>
        <v>17.386821635827914</v>
      </c>
      <c r="CX17" s="79">
        <f t="shared" si="29"/>
        <v>17.117572958219611</v>
      </c>
      <c r="CY17" s="79">
        <f t="shared" si="29"/>
        <v>17.133241256042574</v>
      </c>
      <c r="CZ17" s="79">
        <f t="shared" si="29"/>
        <v>17.187450428139012</v>
      </c>
      <c r="DA17" s="79">
        <f t="shared" si="29"/>
        <v>17.249294349904552</v>
      </c>
      <c r="DB17" s="79">
        <f t="shared" si="29"/>
        <v>17.485985833996768</v>
      </c>
      <c r="DC17" s="79">
        <f t="shared" si="29"/>
        <v>17.575399098448436</v>
      </c>
      <c r="DD17" s="79">
        <f t="shared" si="29"/>
        <v>17.651269044059596</v>
      </c>
      <c r="DE17" s="79">
        <f t="shared" si="29"/>
        <v>17.867384424817804</v>
      </c>
      <c r="DF17" s="79">
        <f t="shared" si="29"/>
        <v>17.896855606480404</v>
      </c>
      <c r="DG17" s="79">
        <f t="shared" si="29"/>
        <v>17.880210787136402</v>
      </c>
      <c r="DH17" s="79">
        <f t="shared" si="29"/>
        <v>17.995297195997313</v>
      </c>
      <c r="DI17" s="79">
        <f t="shared" si="29"/>
        <v>17.897331483450152</v>
      </c>
      <c r="DJ17" s="79">
        <f t="shared" si="29"/>
        <v>17.827600504943469</v>
      </c>
      <c r="DK17" s="79">
        <f t="shared" si="29"/>
        <v>17.883200753118381</v>
      </c>
      <c r="DL17" s="79">
        <f t="shared" si="29"/>
        <v>17.576746849942726</v>
      </c>
      <c r="DM17" s="79">
        <f t="shared" si="29"/>
        <v>17.404977552215499</v>
      </c>
      <c r="DN17" s="79">
        <f t="shared" si="29"/>
        <v>17.207410469946645</v>
      </c>
      <c r="DO17" s="79">
        <f t="shared" si="29"/>
        <v>16.913070006101403</v>
      </c>
      <c r="DP17" s="79">
        <f t="shared" si="29"/>
        <v>16.868569454464168</v>
      </c>
      <c r="DQ17" s="79">
        <f t="shared" si="29"/>
        <v>16.518101491071977</v>
      </c>
      <c r="DR17" s="79">
        <f t="shared" si="29"/>
        <v>16.342185744601174</v>
      </c>
      <c r="DS17" s="79">
        <f t="shared" si="29"/>
        <v>16.376336046670808</v>
      </c>
      <c r="DT17" s="79">
        <f t="shared" si="29"/>
        <v>16.223093049508144</v>
      </c>
      <c r="DU17" s="79">
        <f t="shared" si="29"/>
        <v>16.070196896397331</v>
      </c>
      <c r="DV17" s="79">
        <f t="shared" si="29"/>
        <v>15.951261918736641</v>
      </c>
      <c r="DW17" s="79">
        <f t="shared" si="29"/>
        <v>15.82577989021288</v>
      </c>
      <c r="DX17" s="79">
        <f t="shared" si="29"/>
        <v>15.815108566962079</v>
      </c>
      <c r="DY17" s="79">
        <f t="shared" si="29"/>
        <v>15.99018105521241</v>
      </c>
      <c r="DZ17" s="79">
        <f t="shared" si="29"/>
        <v>15.796223446105429</v>
      </c>
      <c r="EA17" s="79">
        <f t="shared" si="29"/>
        <v>15.736443292607676</v>
      </c>
      <c r="EB17" s="79">
        <f t="shared" si="29"/>
        <v>15.702961957204998</v>
      </c>
      <c r="EC17" s="79">
        <f t="shared" si="29"/>
        <v>15.697395644752495</v>
      </c>
      <c r="ED17" s="79">
        <f t="shared" si="29"/>
        <v>15.582945695573683</v>
      </c>
      <c r="EE17" s="79">
        <f t="shared" si="29"/>
        <v>15.496664415935179</v>
      </c>
      <c r="EF17" s="79">
        <f t="shared" si="29"/>
        <v>15.414989246125847</v>
      </c>
      <c r="EG17" s="79">
        <f t="shared" si="29"/>
        <v>15.399130447097479</v>
      </c>
      <c r="EH17" s="79">
        <f t="shared" si="29"/>
        <v>15.663373748642222</v>
      </c>
      <c r="EI17" s="79">
        <f t="shared" si="29"/>
        <v>15.48729429029215</v>
      </c>
      <c r="EJ17" s="79">
        <f t="shared" si="29"/>
        <v>15.333277761779906</v>
      </c>
      <c r="EK17" s="79">
        <f t="shared" si="29"/>
        <v>15.144311467959399</v>
      </c>
      <c r="EL17" s="79">
        <f t="shared" si="29"/>
        <v>14.909772960570013</v>
      </c>
      <c r="EM17" s="79">
        <f t="shared" si="29"/>
        <v>14.845201612294501</v>
      </c>
      <c r="EN17" s="79">
        <f t="shared" si="29"/>
        <v>14.765827348937833</v>
      </c>
      <c r="EO17" s="79">
        <f t="shared" si="29"/>
        <v>14.588441487070567</v>
      </c>
      <c r="EP17" s="79">
        <f t="shared" si="29"/>
        <v>14.584662199724962</v>
      </c>
      <c r="EQ17" s="79">
        <f t="shared" si="29"/>
        <v>14.485299876713322</v>
      </c>
      <c r="ER17" s="79">
        <f t="shared" ref="ER17:HC17" si="30">IF((SUM(EG$10:ER$10))&lt;=0,0,(SUM(EG$6:ER$6)/SUM(EG$10:ER$10)))</f>
        <v>14.41207468702377</v>
      </c>
      <c r="ES17" s="79">
        <f t="shared" si="30"/>
        <v>14.335501249110271</v>
      </c>
      <c r="ET17" s="79">
        <f t="shared" si="30"/>
        <v>14.260198978074563</v>
      </c>
      <c r="EU17" s="79">
        <f t="shared" si="30"/>
        <v>14.26108702013887</v>
      </c>
      <c r="EV17" s="79">
        <f t="shared" si="30"/>
        <v>14.479385610347615</v>
      </c>
      <c r="EW17" s="79">
        <f t="shared" si="30"/>
        <v>14.598945513900045</v>
      </c>
      <c r="EX17" s="79">
        <f t="shared" si="30"/>
        <v>14.84269793961384</v>
      </c>
      <c r="EY17" s="79">
        <f t="shared" si="30"/>
        <v>14.989805727005971</v>
      </c>
      <c r="EZ17" s="79">
        <f t="shared" si="30"/>
        <v>15.007844946931241</v>
      </c>
      <c r="FA17" s="79">
        <f t="shared" si="30"/>
        <v>15.071779178652305</v>
      </c>
      <c r="FB17" s="79">
        <f t="shared" si="30"/>
        <v>15.095174692994448</v>
      </c>
      <c r="FC17" s="79">
        <f t="shared" si="30"/>
        <v>15.067817437776052</v>
      </c>
      <c r="FD17" s="79">
        <f t="shared" si="30"/>
        <v>15.026455264103486</v>
      </c>
      <c r="FE17" s="79">
        <f t="shared" si="30"/>
        <v>15.175609544844312</v>
      </c>
      <c r="FF17" s="79">
        <f t="shared" si="30"/>
        <v>15.005229906698464</v>
      </c>
      <c r="FG17" s="79">
        <f t="shared" si="30"/>
        <v>15.047320474324392</v>
      </c>
      <c r="FH17" s="79">
        <f t="shared" si="30"/>
        <v>15.072814593903715</v>
      </c>
      <c r="FI17" s="79">
        <f t="shared" si="30"/>
        <v>15.029842188865809</v>
      </c>
      <c r="FJ17" s="79">
        <f t="shared" si="30"/>
        <v>15.170436024685479</v>
      </c>
      <c r="FK17" s="79">
        <f t="shared" si="30"/>
        <v>15.291919023215337</v>
      </c>
      <c r="FL17" s="79">
        <f t="shared" si="30"/>
        <v>15.160882513317395</v>
      </c>
      <c r="FM17" s="79">
        <f t="shared" si="30"/>
        <v>14.989510517190878</v>
      </c>
      <c r="FN17" s="79">
        <f t="shared" si="30"/>
        <v>14.904699471163003</v>
      </c>
      <c r="FO17" s="79">
        <f t="shared" si="30"/>
        <v>14.873622014935581</v>
      </c>
      <c r="FP17" s="79">
        <f t="shared" si="30"/>
        <v>14.934878735093125</v>
      </c>
      <c r="FQ17" s="79">
        <f t="shared" si="30"/>
        <v>15.173099964759778</v>
      </c>
      <c r="FR17" s="79">
        <f t="shared" si="30"/>
        <v>15.518537275474648</v>
      </c>
      <c r="FS17" s="79">
        <f t="shared" si="30"/>
        <v>15.913553828569043</v>
      </c>
      <c r="FT17" s="79">
        <f t="shared" si="30"/>
        <v>16.348393342407995</v>
      </c>
      <c r="FU17" s="79">
        <f t="shared" si="30"/>
        <v>16.556604477611941</v>
      </c>
      <c r="FV17" s="79">
        <f t="shared" si="30"/>
        <v>16.983717498149716</v>
      </c>
      <c r="FW17" s="79">
        <f t="shared" si="30"/>
        <v>17.215249038206135</v>
      </c>
      <c r="FX17" s="79">
        <f t="shared" si="30"/>
        <v>17.534792297869142</v>
      </c>
      <c r="FY17" s="79">
        <f t="shared" si="30"/>
        <v>18.106498380229354</v>
      </c>
      <c r="FZ17" s="79">
        <f t="shared" si="30"/>
        <v>18.540155376317482</v>
      </c>
      <c r="GA17" s="79">
        <f t="shared" si="30"/>
        <v>18.943568265331063</v>
      </c>
      <c r="GB17" s="79">
        <f t="shared" si="30"/>
        <v>19.335540773920826</v>
      </c>
      <c r="GC17" s="79">
        <f t="shared" si="30"/>
        <v>19.768277710530867</v>
      </c>
      <c r="GD17" s="79">
        <f t="shared" si="30"/>
        <v>19.925643474205511</v>
      </c>
      <c r="GE17" s="79">
        <f t="shared" si="30"/>
        <v>19.977108280022602</v>
      </c>
      <c r="GF17" s="79">
        <f t="shared" si="30"/>
        <v>19.939514712700738</v>
      </c>
      <c r="GG17" s="79">
        <f t="shared" si="30"/>
        <v>19.962481878805452</v>
      </c>
      <c r="GH17" s="79">
        <f t="shared" si="30"/>
        <v>19.818574118113357</v>
      </c>
      <c r="GI17" s="79">
        <f t="shared" si="30"/>
        <v>19.803636736682826</v>
      </c>
      <c r="GJ17" s="79">
        <f t="shared" si="30"/>
        <v>19.666970116345766</v>
      </c>
      <c r="GK17" s="79">
        <f t="shared" si="30"/>
        <v>19.550659624895836</v>
      </c>
      <c r="GL17" s="79">
        <f t="shared" si="30"/>
        <v>19.477495862593372</v>
      </c>
      <c r="GM17" s="79">
        <f t="shared" si="30"/>
        <v>19.29239226953684</v>
      </c>
      <c r="GN17" s="79">
        <f t="shared" si="30"/>
        <v>19.124615357969667</v>
      </c>
      <c r="GO17" s="79">
        <f t="shared" si="30"/>
        <v>18.80979823672056</v>
      </c>
      <c r="GP17" s="79">
        <f t="shared" si="30"/>
        <v>18.638878182737937</v>
      </c>
      <c r="GQ17" s="79">
        <f t="shared" si="30"/>
        <v>18.539701528608543</v>
      </c>
      <c r="GR17" s="79">
        <f t="shared" si="30"/>
        <v>18.287822900951383</v>
      </c>
      <c r="GS17" s="79">
        <f t="shared" si="30"/>
        <v>18.090799293920906</v>
      </c>
      <c r="GT17" s="79">
        <f t="shared" si="30"/>
        <v>17.931830364377518</v>
      </c>
      <c r="GU17" s="79">
        <f t="shared" si="30"/>
        <v>17.785869115786046</v>
      </c>
      <c r="GV17" s="79">
        <f t="shared" si="30"/>
        <v>17.883524266827983</v>
      </c>
      <c r="GW17" s="79">
        <f t="shared" si="30"/>
        <v>17.646048307329057</v>
      </c>
      <c r="GX17" s="79">
        <f t="shared" si="30"/>
        <v>17.585821737252907</v>
      </c>
      <c r="GY17" s="79">
        <f t="shared" si="30"/>
        <v>17.540216626261046</v>
      </c>
      <c r="GZ17" s="79">
        <f t="shared" si="30"/>
        <v>17.456446290209353</v>
      </c>
      <c r="HA17" s="79">
        <f t="shared" si="30"/>
        <v>17.367579726878208</v>
      </c>
      <c r="HB17" s="79">
        <f t="shared" si="30"/>
        <v>17.380663486931823</v>
      </c>
      <c r="HC17" s="79">
        <f t="shared" si="30"/>
        <v>17.202530964644495</v>
      </c>
      <c r="HD17" s="79">
        <f t="shared" ref="HD17:JO17" si="31">IF((SUM(GS$10:HD$10))&lt;=0,0,(SUM(GS$6:HD$6)/SUM(GS$10:HD$10)))</f>
        <v>17.230223624639869</v>
      </c>
      <c r="HE17" s="79">
        <f t="shared" si="31"/>
        <v>17.342053269631904</v>
      </c>
      <c r="HF17" s="79">
        <f t="shared" si="31"/>
        <v>17.230980856128745</v>
      </c>
      <c r="HG17" s="79">
        <f t="shared" si="31"/>
        <v>17.33320341226651</v>
      </c>
      <c r="HH17" s="79">
        <f t="shared" si="31"/>
        <v>17.279276966521195</v>
      </c>
      <c r="HI17" s="79">
        <f t="shared" si="31"/>
        <v>17.187289907830532</v>
      </c>
      <c r="HJ17" s="79">
        <f t="shared" si="31"/>
        <v>17.097528757774231</v>
      </c>
      <c r="HK17" s="79">
        <f t="shared" si="31"/>
        <v>16.896415729973114</v>
      </c>
      <c r="HL17" s="79">
        <f t="shared" si="31"/>
        <v>16.83008980173965</v>
      </c>
      <c r="HM17" s="79">
        <f t="shared" si="31"/>
        <v>16.718024336657091</v>
      </c>
      <c r="HN17" s="79">
        <f t="shared" si="31"/>
        <v>16.662745710369716</v>
      </c>
      <c r="HO17" s="79">
        <f t="shared" si="31"/>
        <v>16.590230544219501</v>
      </c>
      <c r="HP17" s="79">
        <f t="shared" si="31"/>
        <v>16.673335540960686</v>
      </c>
      <c r="HQ17" s="79">
        <f t="shared" si="31"/>
        <v>16.658817582711034</v>
      </c>
      <c r="HR17" s="79">
        <f t="shared" si="31"/>
        <v>16.465689994716364</v>
      </c>
      <c r="HS17" s="79">
        <f t="shared" si="31"/>
        <v>16.31054763833945</v>
      </c>
      <c r="HT17" s="79">
        <f t="shared" si="31"/>
        <v>16.144083803943488</v>
      </c>
      <c r="HU17" s="79">
        <f t="shared" si="31"/>
        <v>16.130385025700708</v>
      </c>
      <c r="HV17" s="79">
        <f t="shared" si="31"/>
        <v>16.048284945091126</v>
      </c>
      <c r="HW17" s="79">
        <f t="shared" si="31"/>
        <v>16.033214108199246</v>
      </c>
      <c r="HX17" s="79">
        <f t="shared" si="31"/>
        <v>15.961787602676916</v>
      </c>
      <c r="HY17" s="79">
        <f t="shared" si="31"/>
        <v>15.978511657741537</v>
      </c>
      <c r="HZ17" s="79">
        <f t="shared" si="31"/>
        <v>15.896626162381809</v>
      </c>
      <c r="IA17" s="79">
        <f t="shared" si="31"/>
        <v>15.935551487954653</v>
      </c>
      <c r="IB17" s="79">
        <f t="shared" si="31"/>
        <v>15.887794357659129</v>
      </c>
      <c r="IC17" s="79">
        <f t="shared" si="31"/>
        <v>15.796744864304101</v>
      </c>
      <c r="ID17" s="79">
        <f t="shared" si="31"/>
        <v>15.86529061368269</v>
      </c>
      <c r="IE17" s="79">
        <f t="shared" si="31"/>
        <v>15.929992211371397</v>
      </c>
      <c r="IF17" s="79">
        <f t="shared" si="31"/>
        <v>15.955565212118762</v>
      </c>
      <c r="IG17" s="79">
        <f t="shared" si="31"/>
        <v>15.938594879333579</v>
      </c>
      <c r="IH17" s="79">
        <f t="shared" si="31"/>
        <v>15.95497478505291</v>
      </c>
      <c r="II17" s="79">
        <f t="shared" si="31"/>
        <v>16.046180610469715</v>
      </c>
      <c r="IJ17" s="79">
        <f t="shared" si="31"/>
        <v>16.117259467070824</v>
      </c>
      <c r="IK17" s="79">
        <f t="shared" si="31"/>
        <v>16.086205770988379</v>
      </c>
      <c r="IL17" s="79">
        <f t="shared" si="31"/>
        <v>16.014167116853908</v>
      </c>
      <c r="IM17" s="79">
        <f t="shared" si="31"/>
        <v>16.023458731049971</v>
      </c>
      <c r="IN17" s="79">
        <f t="shared" si="31"/>
        <v>16.032777910835872</v>
      </c>
      <c r="IO17" s="79">
        <f t="shared" si="31"/>
        <v>15.94128355266972</v>
      </c>
      <c r="IP17" s="79">
        <f t="shared" si="31"/>
        <v>15.996813613922056</v>
      </c>
      <c r="IQ17" s="79">
        <f t="shared" si="31"/>
        <v>15.771948608137045</v>
      </c>
      <c r="IR17" s="79">
        <f t="shared" si="31"/>
        <v>15.749351051415779</v>
      </c>
      <c r="IS17" s="79">
        <f t="shared" si="31"/>
        <v>15.772735402482501</v>
      </c>
      <c r="IT17" s="79">
        <f t="shared" si="31"/>
        <v>15.703755737764482</v>
      </c>
      <c r="IU17" s="79">
        <f t="shared" si="31"/>
        <v>15.691993643808825</v>
      </c>
      <c r="IV17" s="79">
        <f t="shared" si="31"/>
        <v>15.686784447126815</v>
      </c>
      <c r="IW17" s="79">
        <f t="shared" si="31"/>
        <v>15.604481841028926</v>
      </c>
      <c r="IX17" s="79">
        <f t="shared" si="31"/>
        <v>15.64601604311431</v>
      </c>
      <c r="IY17" s="79">
        <f t="shared" si="31"/>
        <v>15.591627895466244</v>
      </c>
      <c r="IZ17" s="79">
        <f t="shared" si="31"/>
        <v>15.50430867846409</v>
      </c>
      <c r="JA17" s="79">
        <f t="shared" si="31"/>
        <v>15.534800796310762</v>
      </c>
      <c r="JB17" s="79">
        <f t="shared" si="31"/>
        <v>15.534755521993581</v>
      </c>
      <c r="JC17" s="79">
        <f t="shared" si="31"/>
        <v>15.490282203293006</v>
      </c>
      <c r="JD17" s="79">
        <f t="shared" si="31"/>
        <v>15.491013340758929</v>
      </c>
      <c r="JE17" s="79">
        <f t="shared" si="31"/>
        <v>15.386423904079173</v>
      </c>
      <c r="JF17" s="79">
        <f t="shared" si="31"/>
        <v>15.354624960102139</v>
      </c>
      <c r="JG17" s="79">
        <f t="shared" si="31"/>
        <v>15.392127705545176</v>
      </c>
      <c r="JH17" s="79">
        <f t="shared" si="31"/>
        <v>15.391138588356517</v>
      </c>
      <c r="JI17" s="79">
        <f t="shared" si="31"/>
        <v>15.371604730386125</v>
      </c>
      <c r="JJ17" s="79">
        <f t="shared" si="31"/>
        <v>15.494959067098371</v>
      </c>
      <c r="JK17" s="79">
        <f t="shared" si="31"/>
        <v>15.508808536488734</v>
      </c>
      <c r="JL17" s="79">
        <f t="shared" si="31"/>
        <v>15.518034549976473</v>
      </c>
      <c r="JM17" s="79">
        <f t="shared" si="31"/>
        <v>15.616007339845646</v>
      </c>
      <c r="JN17" s="79">
        <f t="shared" si="31"/>
        <v>15.533589409424515</v>
      </c>
      <c r="JO17" s="79">
        <f t="shared" si="31"/>
        <v>15.519838526833855</v>
      </c>
      <c r="JP17" s="79">
        <f t="shared" ref="JP17:JQ17" si="32">IF((SUM(JE$10:JP$10))&lt;=0,0,(SUM(JE$6:JP$6)/SUM(JE$10:JP$10)))</f>
        <v>15.554256607239781</v>
      </c>
      <c r="JQ17" s="79">
        <f t="shared" si="32"/>
        <v>15.552143872338629</v>
      </c>
      <c r="JR17" s="79">
        <f t="shared" ref="JR17:KS17" si="33">IF((SUM(JG$10:JR$10))&lt;=0,0,(SUM(JG$6:JR$6)/SUM(JG$10:JR$10)))</f>
        <v>15.546620411180937</v>
      </c>
      <c r="JS17" s="79">
        <f t="shared" si="33"/>
        <v>15.558233797593894</v>
      </c>
      <c r="JT17" s="79">
        <f t="shared" si="33"/>
        <v>15.48312416054072</v>
      </c>
      <c r="JU17" s="79">
        <f t="shared" si="33"/>
        <v>15.453941134451943</v>
      </c>
      <c r="JV17" s="79">
        <f t="shared" si="33"/>
        <v>15.393339229531252</v>
      </c>
      <c r="JW17" s="79">
        <f t="shared" si="33"/>
        <v>15.351793933671663</v>
      </c>
      <c r="JX17" s="79">
        <f t="shared" si="33"/>
        <v>15.332693994677134</v>
      </c>
      <c r="JY17" s="79">
        <f t="shared" si="33"/>
        <v>15.308341912477806</v>
      </c>
      <c r="JZ17" s="79">
        <f t="shared" si="33"/>
        <v>15.230591713298843</v>
      </c>
      <c r="KA17" s="79">
        <f t="shared" si="33"/>
        <v>15.241330955538281</v>
      </c>
      <c r="KB17" s="79">
        <f t="shared" si="33"/>
        <v>15.276708692767087</v>
      </c>
      <c r="KC17" s="79">
        <f t="shared" si="33"/>
        <v>15.234367452514141</v>
      </c>
      <c r="KD17" s="79">
        <f t="shared" si="33"/>
        <v>15.264054007487116</v>
      </c>
      <c r="KE17" s="79">
        <f t="shared" si="33"/>
        <v>15.161488215381192</v>
      </c>
      <c r="KF17" s="79">
        <f t="shared" si="33"/>
        <v>15.064050180355604</v>
      </c>
      <c r="KG17" s="79">
        <f t="shared" si="33"/>
        <v>14.994793005914117</v>
      </c>
      <c r="KH17" s="79">
        <f t="shared" si="33"/>
        <v>15.035807249300449</v>
      </c>
      <c r="KI17" s="79">
        <f t="shared" si="33"/>
        <v>14.891627626058993</v>
      </c>
      <c r="KJ17" s="79">
        <f t="shared" si="33"/>
        <v>14.888507662108442</v>
      </c>
      <c r="KK17" s="79">
        <f t="shared" si="33"/>
        <v>14.937166806370495</v>
      </c>
      <c r="KL17" s="79">
        <f t="shared" si="33"/>
        <v>14.84820329494292</v>
      </c>
      <c r="KM17" s="79">
        <f t="shared" si="33"/>
        <v>14.847513440860215</v>
      </c>
      <c r="KN17" s="79">
        <f t="shared" si="33"/>
        <v>14.621033483797076</v>
      </c>
      <c r="KO17" s="79">
        <f t="shared" si="33"/>
        <v>14.633107798748538</v>
      </c>
      <c r="KP17" s="79">
        <f t="shared" si="33"/>
        <v>14.625469246318222</v>
      </c>
      <c r="KQ17" s="79">
        <f t="shared" si="33"/>
        <v>14.563523125616854</v>
      </c>
      <c r="KR17" s="79">
        <f t="shared" si="33"/>
        <v>14.605306941561894</v>
      </c>
      <c r="KS17" s="79">
        <f t="shared" si="33"/>
        <v>14.780165034581936</v>
      </c>
    </row>
    <row r="18" spans="1:305" ht="14.25" x14ac:dyDescent="0.2">
      <c r="A18" s="86"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S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row>
    <row r="19" spans="1:305"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05"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05"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05"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05" ht="14.25" hidden="1" customHeight="1" x14ac:dyDescent="0.2">
      <c r="A23" s="35" t="s">
        <v>138</v>
      </c>
      <c r="B23" s="24" t="s">
        <v>73</v>
      </c>
      <c r="C23" s="12">
        <f t="shared" ref="C23:M23" si="42">C11</f>
        <v>1730</v>
      </c>
      <c r="D23" s="12">
        <f t="shared" si="42"/>
        <v>1625</v>
      </c>
      <c r="E23" s="12">
        <f t="shared" si="42"/>
        <v>2179</v>
      </c>
      <c r="F23" s="12">
        <f t="shared" si="42"/>
        <v>2168</v>
      </c>
      <c r="G23" s="12">
        <f t="shared" si="42"/>
        <v>2203</v>
      </c>
      <c r="H23" s="12">
        <f t="shared" si="42"/>
        <v>1998</v>
      </c>
      <c r="I23" s="12">
        <f t="shared" si="42"/>
        <v>2188</v>
      </c>
      <c r="J23" s="12">
        <f t="shared" si="42"/>
        <v>3148</v>
      </c>
      <c r="K23" s="12">
        <f t="shared" si="42"/>
        <v>2365</v>
      </c>
      <c r="L23" s="12">
        <f t="shared" si="42"/>
        <v>2314</v>
      </c>
      <c r="M23" s="12">
        <f t="shared" si="42"/>
        <v>1870</v>
      </c>
    </row>
    <row r="24" spans="1:305" ht="14.25" hidden="1" customHeight="1" x14ac:dyDescent="0.2">
      <c r="A24" s="35" t="s">
        <v>131</v>
      </c>
      <c r="B24" s="24" t="s">
        <v>74</v>
      </c>
      <c r="C24" s="12" t="e">
        <f>SUM(#REF!)</f>
        <v>#REF!</v>
      </c>
    </row>
    <row r="25" spans="1:305" ht="14.25" hidden="1" customHeight="1" x14ac:dyDescent="0.2">
      <c r="A25" s="35" t="s">
        <v>147</v>
      </c>
      <c r="B25" s="24" t="s">
        <v>75</v>
      </c>
      <c r="C25" s="12">
        <v>34700</v>
      </c>
    </row>
    <row r="26" spans="1:305" ht="13.9" customHeight="1" x14ac:dyDescent="0.2">
      <c r="A26" s="87" t="s">
        <v>144</v>
      </c>
      <c r="B26" s="24" t="s">
        <v>70</v>
      </c>
      <c r="C26" s="94"/>
      <c r="D26" s="94"/>
      <c r="E26" s="94"/>
      <c r="F26" s="94"/>
      <c r="G26" s="94"/>
      <c r="H26" s="94"/>
      <c r="I26" s="94">
        <f>IF(I11=0,"",I11/C10)</f>
        <v>0.35131663455362877</v>
      </c>
      <c r="J26" s="94">
        <f>IF(J11=0,"",J11/D10)</f>
        <v>0.58786181139122318</v>
      </c>
      <c r="K26" s="94">
        <f>IF(K11=0,"",K11/E10)</f>
        <v>0.42906386066763424</v>
      </c>
      <c r="L26" s="94">
        <f>IF(L11=0,"",L11/F10)</f>
        <v>0.33790887850467288</v>
      </c>
      <c r="M26" s="94">
        <f>IF(M11=0,"",M11/G10)</f>
        <v>0.2495662618443881</v>
      </c>
      <c r="N26" s="94">
        <f t="shared" ref="N26" si="43">IF(N11=0,"",N11/H10)</f>
        <v>0.20391673514105724</v>
      </c>
      <c r="O26" s="94">
        <f t="shared" ref="O26" si="44">IF(O11=0,"",O11/I10)</f>
        <v>0.24444444444444444</v>
      </c>
      <c r="P26" s="94">
        <f t="shared" ref="P26" si="45">IF(P11=0,"",P11/J10)</f>
        <v>0.22601188791395416</v>
      </c>
      <c r="Q26" s="94">
        <f t="shared" ref="Q26" si="46">IF(Q11=0,"",Q11/K10)</f>
        <v>0.37327969510904085</v>
      </c>
      <c r="R26" s="94">
        <f t="shared" ref="R26" si="47">IF(R11=0,"",R11/L10)</f>
        <v>0.40463645943097998</v>
      </c>
      <c r="S26" s="94">
        <f t="shared" ref="S26" si="48">IF(S11=0,"",S11/M10)</f>
        <v>0.41862726035387904</v>
      </c>
      <c r="T26" s="94">
        <f t="shared" ref="T26:CE26" si="49">IF(T11=0,"",T11/N10)</f>
        <v>0.36162790697674418</v>
      </c>
      <c r="U26" s="94">
        <f t="shared" si="49"/>
        <v>0.37931545414135426</v>
      </c>
      <c r="V26" s="94">
        <f t="shared" si="49"/>
        <v>0.49595776274542153</v>
      </c>
      <c r="W26" s="94">
        <f t="shared" si="49"/>
        <v>0.46876658998407361</v>
      </c>
      <c r="X26" s="94">
        <f t="shared" si="49"/>
        <v>0.25900493916395617</v>
      </c>
      <c r="Y26" s="94">
        <f t="shared" si="49"/>
        <v>0.23742289239204936</v>
      </c>
      <c r="Z26" s="94">
        <f t="shared" si="49"/>
        <v>0.22402461194238568</v>
      </c>
      <c r="AA26" s="94">
        <f t="shared" si="49"/>
        <v>0.16868959316700383</v>
      </c>
      <c r="AB26" s="94">
        <f t="shared" si="49"/>
        <v>0.23707108849121655</v>
      </c>
      <c r="AC26" s="94">
        <f t="shared" si="49"/>
        <v>0.36683312526009154</v>
      </c>
      <c r="AD26" s="94">
        <f t="shared" si="49"/>
        <v>0.37937781256114261</v>
      </c>
      <c r="AE26" s="94">
        <f t="shared" si="49"/>
        <v>0.40953008344312691</v>
      </c>
      <c r="AF26" s="94">
        <f t="shared" si="49"/>
        <v>0.33070411696806462</v>
      </c>
      <c r="AG26" s="94">
        <f t="shared" si="49"/>
        <v>0.36561702127659573</v>
      </c>
      <c r="AH26" s="94">
        <f t="shared" si="49"/>
        <v>0.48205411374930979</v>
      </c>
      <c r="AI26" s="94">
        <f t="shared" si="49"/>
        <v>0.4829454253611557</v>
      </c>
      <c r="AJ26" s="94">
        <f t="shared" si="49"/>
        <v>0.25208539516471085</v>
      </c>
      <c r="AK26" s="94">
        <f t="shared" si="49"/>
        <v>0.24919981710105166</v>
      </c>
      <c r="AL26" s="94">
        <f t="shared" si="49"/>
        <v>0.1864406779661017</v>
      </c>
      <c r="AM26" s="94">
        <f t="shared" si="49"/>
        <v>0.13898016307654862</v>
      </c>
      <c r="AN26" s="94">
        <f t="shared" si="49"/>
        <v>0.18357887766926007</v>
      </c>
      <c r="AO26" s="94">
        <f t="shared" si="49"/>
        <v>0.32057416267942584</v>
      </c>
      <c r="AP26" s="94">
        <f t="shared" si="49"/>
        <v>0.35309973045822102</v>
      </c>
      <c r="AQ26" s="94">
        <f t="shared" si="49"/>
        <v>0.396505376344086</v>
      </c>
      <c r="AR26" s="94">
        <f t="shared" si="49"/>
        <v>0.32764664641271324</v>
      </c>
      <c r="AS26" s="94">
        <f t="shared" si="49"/>
        <v>0.36507601351351349</v>
      </c>
      <c r="AT26" s="94">
        <f t="shared" si="49"/>
        <v>0.53903345724907059</v>
      </c>
      <c r="AU26" s="94">
        <f t="shared" si="49"/>
        <v>0.46315364425600647</v>
      </c>
      <c r="AV26" s="94">
        <f t="shared" si="49"/>
        <v>0.25119260584376862</v>
      </c>
      <c r="AW26" s="94">
        <f t="shared" si="49"/>
        <v>0.24620060790273557</v>
      </c>
      <c r="AX26" s="94">
        <f t="shared" si="49"/>
        <v>0.18626382183460521</v>
      </c>
      <c r="AY26" s="94">
        <f t="shared" si="49"/>
        <v>0.16371794871794873</v>
      </c>
      <c r="AZ26" s="94">
        <f t="shared" si="49"/>
        <v>0.1819049133407537</v>
      </c>
      <c r="BA26" s="94">
        <f t="shared" si="49"/>
        <v>0.30976503556801033</v>
      </c>
      <c r="BB26" s="94">
        <f t="shared" si="49"/>
        <v>0.37977622968123287</v>
      </c>
      <c r="BC26" s="94">
        <f t="shared" si="49"/>
        <v>0.39601386481802425</v>
      </c>
      <c r="BD26" s="94">
        <f t="shared" si="49"/>
        <v>0.34829376854599409</v>
      </c>
      <c r="BE26" s="94">
        <f t="shared" si="49"/>
        <v>0.3337711377442128</v>
      </c>
      <c r="BF26" s="94">
        <f t="shared" si="49"/>
        <v>0.65007607041947402</v>
      </c>
      <c r="BG26" s="94">
        <f t="shared" si="49"/>
        <v>0.55101143359718563</v>
      </c>
      <c r="BH26" s="94">
        <f t="shared" si="49"/>
        <v>0.29871937639198221</v>
      </c>
      <c r="BI26" s="94">
        <f t="shared" si="49"/>
        <v>0.2685087851028683</v>
      </c>
      <c r="BJ26" s="94">
        <f t="shared" si="49"/>
        <v>0.1717112062601506</v>
      </c>
      <c r="BK26" s="94">
        <f t="shared" si="49"/>
        <v>0.1984099943214083</v>
      </c>
      <c r="BL26" s="94">
        <f t="shared" si="49"/>
        <v>0.20722591362126247</v>
      </c>
      <c r="BM26" s="94">
        <f t="shared" si="49"/>
        <v>0.35700022187708008</v>
      </c>
      <c r="BN26" s="94">
        <f t="shared" si="49"/>
        <v>0.44625339177624712</v>
      </c>
      <c r="BO26" s="94">
        <f t="shared" si="49"/>
        <v>0.42860086544405523</v>
      </c>
      <c r="BP26" s="94">
        <f t="shared" si="49"/>
        <v>0.35093437635810515</v>
      </c>
      <c r="BQ26" s="94">
        <f t="shared" si="49"/>
        <v>0.41909415523397858</v>
      </c>
      <c r="BR26" s="94">
        <f t="shared" si="49"/>
        <v>0.66385646346735838</v>
      </c>
      <c r="BS26" s="94">
        <f t="shared" si="49"/>
        <v>0.49019607843137253</v>
      </c>
      <c r="BT26" s="94">
        <f t="shared" si="49"/>
        <v>0.32082577765378711</v>
      </c>
      <c r="BU26" s="94">
        <f t="shared" si="49"/>
        <v>0.25172828373910427</v>
      </c>
      <c r="BV26" s="94">
        <f t="shared" si="49"/>
        <v>0.17456768038163387</v>
      </c>
      <c r="BW26" s="94">
        <f t="shared" si="49"/>
        <v>0.17495854063018243</v>
      </c>
      <c r="BX26" s="94">
        <f t="shared" si="49"/>
        <v>0.20441292356185972</v>
      </c>
      <c r="BY26" s="94">
        <f t="shared" si="49"/>
        <v>0.32040394767041541</v>
      </c>
      <c r="BZ26" s="94">
        <f t="shared" si="49"/>
        <v>0.44115847440342648</v>
      </c>
      <c r="CA26" s="94">
        <f t="shared" si="49"/>
        <v>0.46347211311861741</v>
      </c>
      <c r="CB26" s="94">
        <f t="shared" si="49"/>
        <v>0.375875175035007</v>
      </c>
      <c r="CC26" s="94">
        <f t="shared" si="49"/>
        <v>0.43977084275591738</v>
      </c>
      <c r="CD26" s="94">
        <f t="shared" si="49"/>
        <v>0.60233316177732033</v>
      </c>
      <c r="CE26" s="94">
        <f t="shared" si="49"/>
        <v>0.54687989965506434</v>
      </c>
      <c r="CF26" s="94">
        <f t="shared" ref="CF26:EQ26" si="50">IF(CF11=0,"",CF11/BZ10)</f>
        <v>0.32365023474178406</v>
      </c>
      <c r="CG26" s="94">
        <f t="shared" si="50"/>
        <v>0.28120389495426379</v>
      </c>
      <c r="CH26" s="94">
        <f t="shared" si="50"/>
        <v>0.30709466366796156</v>
      </c>
      <c r="CI26" s="94">
        <f t="shared" si="50"/>
        <v>0.24427662957074722</v>
      </c>
      <c r="CJ26" s="94">
        <f t="shared" si="50"/>
        <v>0.32293541291741651</v>
      </c>
      <c r="CK26" s="94">
        <f t="shared" si="50"/>
        <v>0.44371414913957935</v>
      </c>
      <c r="CL26" s="94">
        <f t="shared" si="50"/>
        <v>0.45498829039812644</v>
      </c>
      <c r="CM26" s="94">
        <f t="shared" si="50"/>
        <v>0.43644716692189894</v>
      </c>
      <c r="CN26" s="94">
        <f t="shared" si="50"/>
        <v>0.44320827943078911</v>
      </c>
      <c r="CO26" s="94">
        <f t="shared" si="50"/>
        <v>0.48586046511627906</v>
      </c>
      <c r="CP26" s="94">
        <f t="shared" si="50"/>
        <v>0.55072315109241976</v>
      </c>
      <c r="CQ26" s="94">
        <f t="shared" si="50"/>
        <v>0.57090986757795814</v>
      </c>
      <c r="CR26" s="94">
        <f t="shared" si="50"/>
        <v>0.4289913650560353</v>
      </c>
      <c r="CS26" s="94">
        <f t="shared" si="50"/>
        <v>0.36360517965869138</v>
      </c>
      <c r="CT26" s="94">
        <f t="shared" si="50"/>
        <v>0.38580911374237531</v>
      </c>
      <c r="CU26" s="94">
        <f t="shared" si="50"/>
        <v>0.29655826163045063</v>
      </c>
      <c r="CV26" s="94">
        <f t="shared" si="50"/>
        <v>0.38120500189465706</v>
      </c>
      <c r="CW26" s="94">
        <f t="shared" si="50"/>
        <v>0.54051090889156894</v>
      </c>
      <c r="CX26" s="94">
        <f t="shared" si="50"/>
        <v>0.57723063973063971</v>
      </c>
      <c r="CY26" s="94">
        <f t="shared" si="50"/>
        <v>0.57146152958818774</v>
      </c>
      <c r="CZ26" s="94">
        <f t="shared" si="50"/>
        <v>0.549444953661269</v>
      </c>
      <c r="DA26" s="94">
        <f t="shared" si="50"/>
        <v>0.60328153862870804</v>
      </c>
      <c r="DB26" s="94">
        <f t="shared" si="50"/>
        <v>0.72008499217177369</v>
      </c>
      <c r="DC26" s="94">
        <f t="shared" si="50"/>
        <v>0.60316265060240959</v>
      </c>
      <c r="DD26" s="94">
        <f t="shared" si="50"/>
        <v>0.40221220811142971</v>
      </c>
      <c r="DE26" s="94">
        <f t="shared" si="50"/>
        <v>0.44371103777044368</v>
      </c>
      <c r="DF26" s="94">
        <f t="shared" si="50"/>
        <v>0.36692195163927371</v>
      </c>
      <c r="DG26" s="94">
        <f t="shared" si="50"/>
        <v>0.30067514523473071</v>
      </c>
      <c r="DH26" s="94">
        <f t="shared" si="50"/>
        <v>0.4062149770759042</v>
      </c>
      <c r="DI26" s="94">
        <f t="shared" si="50"/>
        <v>0.47254167205065256</v>
      </c>
      <c r="DJ26" s="94">
        <f t="shared" si="50"/>
        <v>0.4540747133522377</v>
      </c>
      <c r="DK26" s="94">
        <f t="shared" si="50"/>
        <v>0.51526104417670682</v>
      </c>
      <c r="DL26" s="94">
        <f t="shared" si="50"/>
        <v>0.43129722115507746</v>
      </c>
      <c r="DM26" s="94">
        <f t="shared" si="50"/>
        <v>0.47601707684580613</v>
      </c>
      <c r="DN26" s="94">
        <f t="shared" si="50"/>
        <v>0.69495166487647686</v>
      </c>
      <c r="DO26" s="94">
        <f t="shared" si="50"/>
        <v>0.45425383542538356</v>
      </c>
      <c r="DP26" s="94">
        <f t="shared" si="50"/>
        <v>0.36244092870351347</v>
      </c>
      <c r="DQ26" s="94">
        <f t="shared" si="50"/>
        <v>0.34313269811759239</v>
      </c>
      <c r="DR26" s="94">
        <f t="shared" si="50"/>
        <v>0.23198109491925956</v>
      </c>
      <c r="DS26" s="94">
        <f t="shared" si="50"/>
        <v>0.30245257712205403</v>
      </c>
      <c r="DT26" s="94">
        <f t="shared" si="50"/>
        <v>0.27357118890504417</v>
      </c>
      <c r="DU26" s="94">
        <f t="shared" si="50"/>
        <v>0.40489396411092987</v>
      </c>
      <c r="DV26" s="94">
        <f t="shared" si="50"/>
        <v>0.42359945046557779</v>
      </c>
      <c r="DW26" s="94">
        <f t="shared" si="50"/>
        <v>0.44418434528163864</v>
      </c>
      <c r="DX26" s="94">
        <f t="shared" si="50"/>
        <v>0.36954050982302322</v>
      </c>
      <c r="DY26" s="94">
        <f t="shared" si="50"/>
        <v>0.49256806475349524</v>
      </c>
      <c r="DZ26" s="94">
        <f t="shared" si="50"/>
        <v>0.67036363636363638</v>
      </c>
      <c r="EA26" s="94">
        <f t="shared" si="50"/>
        <v>0.45476772616136918</v>
      </c>
      <c r="EB26" s="94">
        <f t="shared" si="50"/>
        <v>0.36232569132592768</v>
      </c>
      <c r="EC26" s="94">
        <f t="shared" si="50"/>
        <v>0.26943919344675488</v>
      </c>
      <c r="ED26" s="94">
        <f t="shared" si="50"/>
        <v>0.2297674418604651</v>
      </c>
      <c r="EE26" s="94">
        <f t="shared" si="50"/>
        <v>0.26011840038661349</v>
      </c>
      <c r="EF26" s="94">
        <f t="shared" si="50"/>
        <v>0.24017857142857144</v>
      </c>
      <c r="EG26" s="94">
        <f t="shared" si="50"/>
        <v>0.3584158415841584</v>
      </c>
      <c r="EH26" s="94">
        <f t="shared" si="50"/>
        <v>0.44440055303179932</v>
      </c>
      <c r="EI26" s="94">
        <f t="shared" si="50"/>
        <v>0.49686486486486486</v>
      </c>
      <c r="EJ26" s="94">
        <f t="shared" si="50"/>
        <v>0.37017394993635977</v>
      </c>
      <c r="EK26" s="94">
        <f t="shared" si="50"/>
        <v>0.55546591367486886</v>
      </c>
      <c r="EL26" s="94">
        <f t="shared" si="50"/>
        <v>0.77322953289804119</v>
      </c>
      <c r="EM26" s="94">
        <f t="shared" si="50"/>
        <v>0.62128777923784495</v>
      </c>
      <c r="EN26" s="94">
        <f t="shared" si="50"/>
        <v>0.4460431654676259</v>
      </c>
      <c r="EO26" s="94">
        <f t="shared" si="50"/>
        <v>0.27693474962063735</v>
      </c>
      <c r="EP26" s="94">
        <f t="shared" si="50"/>
        <v>0.27791821561338292</v>
      </c>
      <c r="EQ26" s="94">
        <f t="shared" si="50"/>
        <v>0.23669636407416325</v>
      </c>
      <c r="ER26" s="94">
        <f t="shared" ref="ER26:HC26" si="51">IF(ER11=0,"",ER11/EL10)</f>
        <v>0.26272648835202761</v>
      </c>
      <c r="ES26" s="94">
        <f t="shared" si="51"/>
        <v>0.41501541171290179</v>
      </c>
      <c r="ET26" s="94">
        <f t="shared" si="51"/>
        <v>0.51151560178306088</v>
      </c>
      <c r="EU26" s="94">
        <f t="shared" si="51"/>
        <v>0.46307977736549166</v>
      </c>
      <c r="EV26" s="94">
        <f t="shared" si="51"/>
        <v>0.3933112698136213</v>
      </c>
      <c r="EW26" s="94">
        <f t="shared" si="51"/>
        <v>0.63993512344566583</v>
      </c>
      <c r="EX26" s="94">
        <f t="shared" si="51"/>
        <v>0.67142857142857137</v>
      </c>
      <c r="EY26" s="94">
        <f t="shared" si="51"/>
        <v>0.65458706847224868</v>
      </c>
      <c r="EZ26" s="94">
        <f t="shared" si="51"/>
        <v>0.39703757225433528</v>
      </c>
      <c r="FA26" s="94">
        <f t="shared" si="51"/>
        <v>0.33260590500641851</v>
      </c>
      <c r="FB26" s="94">
        <f t="shared" si="51"/>
        <v>0.37778412335808109</v>
      </c>
      <c r="FC26" s="94">
        <f t="shared" si="51"/>
        <v>0.23966942148760331</v>
      </c>
      <c r="FD26" s="94">
        <f t="shared" si="51"/>
        <v>0.35815295815295817</v>
      </c>
      <c r="FE26" s="94">
        <f t="shared" si="51"/>
        <v>0.49922311995027968</v>
      </c>
      <c r="FF26" s="94">
        <f t="shared" si="51"/>
        <v>0.51838744422218808</v>
      </c>
      <c r="FG26" s="94">
        <f t="shared" si="51"/>
        <v>0.5214306400231683</v>
      </c>
      <c r="FH26" s="94">
        <f t="shared" si="51"/>
        <v>0.48769136558481324</v>
      </c>
      <c r="FI26" s="94">
        <f t="shared" si="51"/>
        <v>0.58587959953192048</v>
      </c>
      <c r="FJ26" s="94">
        <f t="shared" si="51"/>
        <v>0.6579241765071473</v>
      </c>
      <c r="FK26" s="94">
        <f t="shared" si="51"/>
        <v>0.69664366740732075</v>
      </c>
      <c r="FL26" s="94">
        <f t="shared" si="51"/>
        <v>0.46110533610533611</v>
      </c>
      <c r="FM26" s="94">
        <f t="shared" si="51"/>
        <v>0.45987920621225192</v>
      </c>
      <c r="FN26" s="94">
        <f t="shared" si="51"/>
        <v>0.47386788533444119</v>
      </c>
      <c r="FO26" s="94">
        <f t="shared" si="51"/>
        <v>0.39749240121580548</v>
      </c>
      <c r="FP26" s="94">
        <f t="shared" si="51"/>
        <v>0.57265921443954471</v>
      </c>
      <c r="FQ26" s="94">
        <f t="shared" si="51"/>
        <v>0.72812528453063829</v>
      </c>
      <c r="FR26" s="94">
        <f t="shared" si="51"/>
        <v>0.73582851879762201</v>
      </c>
      <c r="FS26" s="94">
        <f t="shared" si="51"/>
        <v>0.73148808674561283</v>
      </c>
      <c r="FT26" s="94">
        <f t="shared" si="51"/>
        <v>0.69718079895504514</v>
      </c>
      <c r="FU26" s="94">
        <f t="shared" si="51"/>
        <v>0.71827746794687519</v>
      </c>
      <c r="FV26" s="94">
        <f t="shared" si="51"/>
        <v>0.90215749730312833</v>
      </c>
      <c r="FW26" s="94">
        <f t="shared" si="51"/>
        <v>0.5992394060123144</v>
      </c>
      <c r="FX26" s="94">
        <f t="shared" si="51"/>
        <v>0.5534103290477228</v>
      </c>
      <c r="FY26" s="94">
        <f t="shared" si="51"/>
        <v>0.69183563257891889</v>
      </c>
      <c r="FZ26" s="94">
        <f t="shared" si="51"/>
        <v>0.47804286967785065</v>
      </c>
      <c r="GA26" s="94">
        <f t="shared" si="51"/>
        <v>0.4744213107260109</v>
      </c>
      <c r="GB26" s="94">
        <f t="shared" si="51"/>
        <v>0.51919778963414631</v>
      </c>
      <c r="GC26" s="94">
        <f t="shared" si="51"/>
        <v>0.68288912579957362</v>
      </c>
      <c r="GD26" s="94">
        <f t="shared" si="51"/>
        <v>0.5835675318234419</v>
      </c>
      <c r="GE26" s="94">
        <f t="shared" si="51"/>
        <v>0.56978104629784387</v>
      </c>
      <c r="GF26" s="94">
        <f t="shared" si="51"/>
        <v>0.6048242829938254</v>
      </c>
      <c r="GG26" s="94">
        <f t="shared" si="51"/>
        <v>0.58854614722870835</v>
      </c>
      <c r="GH26" s="94">
        <f t="shared" si="51"/>
        <v>0.80183692348354696</v>
      </c>
      <c r="GI26" s="94">
        <f t="shared" si="51"/>
        <v>0.54781199351701781</v>
      </c>
      <c r="GJ26" s="94">
        <f t="shared" si="51"/>
        <v>0.75670840787119853</v>
      </c>
      <c r="GK26" s="94">
        <f t="shared" si="51"/>
        <v>0.65539068881023688</v>
      </c>
      <c r="GL26" s="94">
        <f t="shared" si="51"/>
        <v>0.41094062708472318</v>
      </c>
      <c r="GM26" s="94">
        <f t="shared" si="51"/>
        <v>0.49816933638443933</v>
      </c>
      <c r="GN26" s="94">
        <f t="shared" si="51"/>
        <v>0.44015857034986156</v>
      </c>
      <c r="GO26" s="94">
        <f t="shared" si="51"/>
        <v>0.58610526315789468</v>
      </c>
      <c r="GP26" s="94">
        <f t="shared" si="51"/>
        <v>0.553707763247411</v>
      </c>
      <c r="GQ26" s="94">
        <f t="shared" si="51"/>
        <v>0.64362120497089825</v>
      </c>
      <c r="GR26" s="94">
        <f t="shared" si="51"/>
        <v>0.57708864095581125</v>
      </c>
      <c r="GS26" s="94">
        <f t="shared" si="51"/>
        <v>0.5101581722319859</v>
      </c>
      <c r="GT26" s="94">
        <f t="shared" si="51"/>
        <v>0.85164644714038129</v>
      </c>
      <c r="GU26" s="94">
        <f t="shared" si="51"/>
        <v>0.60064367816091957</v>
      </c>
      <c r="GV26" s="94">
        <f t="shared" si="51"/>
        <v>0.58471643477646729</v>
      </c>
      <c r="GW26" s="94">
        <f t="shared" si="51"/>
        <v>0.48014134275618375</v>
      </c>
      <c r="GX26" s="94">
        <f t="shared" si="51"/>
        <v>0.39057352249041888</v>
      </c>
      <c r="GY26" s="94">
        <f t="shared" si="51"/>
        <v>0.43845223700120917</v>
      </c>
      <c r="GZ26" s="94">
        <f t="shared" si="51"/>
        <v>0.39690756302521008</v>
      </c>
      <c r="HA26" s="94">
        <f t="shared" si="51"/>
        <v>0.50194411791301208</v>
      </c>
      <c r="HB26" s="94">
        <f t="shared" si="51"/>
        <v>0.55450776359645559</v>
      </c>
      <c r="HC26" s="94">
        <f t="shared" si="51"/>
        <v>0.53743589743589748</v>
      </c>
      <c r="HD26" s="94">
        <f t="shared" ref="HD26:JO26" si="52">IF(HD11=0,"",HD11/GX10)</f>
        <v>0.51703794120638791</v>
      </c>
      <c r="HE26" s="94">
        <f t="shared" si="52"/>
        <v>0.56911153723234265</v>
      </c>
      <c r="HF26" s="94">
        <f t="shared" si="52"/>
        <v>0.58571836074926309</v>
      </c>
      <c r="HG26" s="94">
        <f t="shared" si="52"/>
        <v>0.51004805591961555</v>
      </c>
      <c r="HH26" s="94">
        <f t="shared" si="52"/>
        <v>0.44711259431224609</v>
      </c>
      <c r="HI26" s="94">
        <f t="shared" si="52"/>
        <v>0.35985966031416955</v>
      </c>
      <c r="HJ26" s="94">
        <f t="shared" si="52"/>
        <v>0.35467113531629663</v>
      </c>
      <c r="HK26" s="94">
        <f t="shared" si="52"/>
        <v>0.2475500905062106</v>
      </c>
      <c r="HL26" s="94">
        <f t="shared" si="52"/>
        <v>0.35070564516129032</v>
      </c>
      <c r="HM26" s="94">
        <f t="shared" si="52"/>
        <v>0.5158176147334026</v>
      </c>
      <c r="HN26" s="94">
        <f t="shared" si="52"/>
        <v>0.51797329681615889</v>
      </c>
      <c r="HO26" s="94">
        <f t="shared" si="52"/>
        <v>0.52333288245637766</v>
      </c>
      <c r="HP26" s="94">
        <f t="shared" si="52"/>
        <v>0.43636133603238869</v>
      </c>
      <c r="HQ26" s="94">
        <f t="shared" si="52"/>
        <v>0.55801292956788018</v>
      </c>
      <c r="HR26" s="94">
        <f t="shared" si="52"/>
        <v>0.62316561844863727</v>
      </c>
      <c r="HS26" s="94">
        <f t="shared" si="52"/>
        <v>0.64912280701754388</v>
      </c>
      <c r="HT26" s="94">
        <f t="shared" si="52"/>
        <v>0.42342846483864949</v>
      </c>
      <c r="HU26" s="94">
        <f t="shared" si="52"/>
        <v>0.39492604765817585</v>
      </c>
      <c r="HV26" s="94">
        <f t="shared" si="52"/>
        <v>0.45694716242661448</v>
      </c>
      <c r="HW26" s="94">
        <f t="shared" si="52"/>
        <v>0.26866776315789476</v>
      </c>
      <c r="HX26" s="94">
        <f t="shared" si="52"/>
        <v>0.33628028814669286</v>
      </c>
      <c r="HY26" s="94">
        <f t="shared" si="52"/>
        <v>0.46851385390428213</v>
      </c>
      <c r="HZ26" s="94">
        <f t="shared" si="52"/>
        <v>0.50380377754459604</v>
      </c>
      <c r="IA26" s="94">
        <f t="shared" si="52"/>
        <v>0.52723764286774533</v>
      </c>
      <c r="IB26" s="94">
        <f t="shared" si="52"/>
        <v>0.45332671300893745</v>
      </c>
      <c r="IC26" s="94">
        <f t="shared" si="52"/>
        <v>0.51372212692967412</v>
      </c>
      <c r="ID26" s="94">
        <f t="shared" si="52"/>
        <v>0.57416013809587041</v>
      </c>
      <c r="IE26" s="94">
        <f t="shared" si="52"/>
        <v>0.55930807248764414</v>
      </c>
      <c r="IF26" s="94">
        <f t="shared" si="52"/>
        <v>0.38775110240078392</v>
      </c>
      <c r="IG26" s="94">
        <f t="shared" si="52"/>
        <v>0.35405525846702318</v>
      </c>
      <c r="IH26" s="94">
        <f t="shared" si="52"/>
        <v>0.34614574557708511</v>
      </c>
      <c r="II26" s="94">
        <f t="shared" si="52"/>
        <v>0.2430488553635646</v>
      </c>
      <c r="IJ26" s="94">
        <f t="shared" si="52"/>
        <v>0.31775817074686219</v>
      </c>
      <c r="IK26" s="94">
        <f t="shared" si="52"/>
        <v>0.4558623811679493</v>
      </c>
      <c r="IL26" s="94">
        <f t="shared" si="52"/>
        <v>0.48865049751243783</v>
      </c>
      <c r="IM26" s="94">
        <f t="shared" si="52"/>
        <v>0.48614741244119186</v>
      </c>
      <c r="IN26" s="94">
        <f t="shared" si="52"/>
        <v>0.42865463016889926</v>
      </c>
      <c r="IO26" s="94">
        <f t="shared" si="52"/>
        <v>0.50633114281134795</v>
      </c>
      <c r="IP26" s="94">
        <f t="shared" si="52"/>
        <v>0.70659206154922194</v>
      </c>
      <c r="IQ26" s="94">
        <f t="shared" si="52"/>
        <v>0.50235427829193047</v>
      </c>
      <c r="IR26" s="94">
        <f t="shared" si="52"/>
        <v>0.34855555555555556</v>
      </c>
      <c r="IS26" s="94">
        <f t="shared" si="52"/>
        <v>0.41881742455277893</v>
      </c>
      <c r="IT26" s="94">
        <f t="shared" si="52"/>
        <v>0.2863295188876584</v>
      </c>
      <c r="IU26" s="94">
        <f t="shared" si="52"/>
        <v>0.22839939789262417</v>
      </c>
      <c r="IV26" s="94">
        <f t="shared" si="52"/>
        <v>0.33293221018852787</v>
      </c>
      <c r="IW26" s="94">
        <f t="shared" si="52"/>
        <v>0.3997308209959623</v>
      </c>
      <c r="IX26" s="94">
        <f t="shared" si="52"/>
        <v>0.45055350553505535</v>
      </c>
      <c r="IY26" s="94">
        <f t="shared" si="52"/>
        <v>0.50746799431009959</v>
      </c>
      <c r="IZ26" s="94">
        <f t="shared" si="52"/>
        <v>0.44073275862068967</v>
      </c>
      <c r="JA26" s="94">
        <f t="shared" si="52"/>
        <v>0.50966800437796422</v>
      </c>
      <c r="JB26" s="94">
        <f t="shared" si="52"/>
        <v>0.66992912588592646</v>
      </c>
      <c r="JC26" s="94">
        <f t="shared" si="52"/>
        <v>0.51524275498682726</v>
      </c>
      <c r="JD26" s="94">
        <f t="shared" si="52"/>
        <v>0.39551771628896959</v>
      </c>
      <c r="JE26" s="94">
        <f t="shared" si="52"/>
        <v>0.32543859649122808</v>
      </c>
      <c r="JF26" s="94">
        <f t="shared" si="52"/>
        <v>0.27580688183515606</v>
      </c>
      <c r="JG26" s="94">
        <f t="shared" si="52"/>
        <v>0.26990376202974631</v>
      </c>
      <c r="JH26" s="94">
        <f t="shared" si="52"/>
        <v>0.26968816067653278</v>
      </c>
      <c r="JI26" s="94">
        <f t="shared" si="52"/>
        <v>0.40877993158494869</v>
      </c>
      <c r="JJ26" s="94">
        <f t="shared" si="52"/>
        <v>0.42455333451264815</v>
      </c>
      <c r="JK26" s="94">
        <f t="shared" si="52"/>
        <v>0.51665746364807652</v>
      </c>
      <c r="JL26" s="94">
        <f t="shared" si="52"/>
        <v>0.43521071287908625</v>
      </c>
      <c r="JM26" s="94">
        <f t="shared" si="52"/>
        <v>0.47670435080507023</v>
      </c>
      <c r="JN26" s="94">
        <f t="shared" si="52"/>
        <v>0.66243602865916074</v>
      </c>
      <c r="JO26" s="94">
        <f t="shared" si="52"/>
        <v>0.51220012302645068</v>
      </c>
      <c r="JP26" s="94">
        <f t="shared" ref="JP26:JQ26" si="53">IF(JP11=0,"",JP11/JJ10)</f>
        <v>0.45740905057675246</v>
      </c>
      <c r="JQ26" s="94">
        <f t="shared" si="53"/>
        <v>0.29647850854479546</v>
      </c>
      <c r="JR26" s="94">
        <f t="shared" ref="JR26:KS26" si="54">IF(JR11=0,"",JR11/JL10)</f>
        <v>0.27154682681382891</v>
      </c>
      <c r="JS26" s="94">
        <f t="shared" si="54"/>
        <v>0.2503661971830986</v>
      </c>
      <c r="JT26" s="94">
        <f t="shared" si="54"/>
        <v>0.27414526547975421</v>
      </c>
      <c r="JU26" s="94">
        <f t="shared" si="54"/>
        <v>0.39204424590512654</v>
      </c>
      <c r="JV26" s="94">
        <f t="shared" si="54"/>
        <v>0.4319412219644238</v>
      </c>
      <c r="JW26" s="94">
        <f t="shared" si="54"/>
        <v>0.46909325866896401</v>
      </c>
      <c r="JX26" s="94">
        <f t="shared" si="54"/>
        <v>0.43136353184640147</v>
      </c>
      <c r="JY26" s="94">
        <f t="shared" si="54"/>
        <v>0.48414417963364192</v>
      </c>
      <c r="JZ26" s="94">
        <f t="shared" si="54"/>
        <v>0.58247309466285968</v>
      </c>
      <c r="KA26" s="94">
        <f t="shared" si="54"/>
        <v>0.4977557287975431</v>
      </c>
      <c r="KB26" s="94">
        <f t="shared" si="54"/>
        <v>0.41353699551569506</v>
      </c>
      <c r="KC26" s="94">
        <f t="shared" si="54"/>
        <v>0.292488909285605</v>
      </c>
      <c r="KD26" s="94">
        <f t="shared" si="54"/>
        <v>0.29197728079517216</v>
      </c>
      <c r="KE26" s="94">
        <f t="shared" si="54"/>
        <v>0.17903020483740309</v>
      </c>
      <c r="KF26" s="94">
        <f t="shared" si="54"/>
        <v>0.25395696247554689</v>
      </c>
      <c r="KG26" s="94">
        <f t="shared" si="54"/>
        <v>0.33823896233474682</v>
      </c>
      <c r="KH26" s="94">
        <f t="shared" si="54"/>
        <v>0.43449381584974806</v>
      </c>
      <c r="KI26" s="94">
        <f t="shared" si="54"/>
        <v>0.43742224433938792</v>
      </c>
      <c r="KJ26" s="94">
        <f t="shared" si="54"/>
        <v>0.40647571606475719</v>
      </c>
      <c r="KK26" s="94">
        <f t="shared" si="54"/>
        <v>0.50348977135980744</v>
      </c>
      <c r="KL26" s="94">
        <f t="shared" si="54"/>
        <v>0.52799813345776947</v>
      </c>
      <c r="KM26" s="94">
        <f t="shared" si="54"/>
        <v>0.58637917433605047</v>
      </c>
      <c r="KN26" s="94">
        <f t="shared" si="54"/>
        <v>0.34733542319749217</v>
      </c>
      <c r="KO26" s="94">
        <f t="shared" si="54"/>
        <v>0.28278041074249605</v>
      </c>
      <c r="KP26" s="94">
        <f t="shared" si="54"/>
        <v>0.30124099279423538</v>
      </c>
      <c r="KQ26" s="94">
        <f t="shared" si="54"/>
        <v>0.18101199791340636</v>
      </c>
      <c r="KR26" s="94">
        <f t="shared" si="54"/>
        <v>0.23957543593631539</v>
      </c>
      <c r="KS26" s="94">
        <f t="shared" si="54"/>
        <v>0.37955513487931852</v>
      </c>
    </row>
    <row r="27" spans="1:305" ht="14.25" x14ac:dyDescent="0.2">
      <c r="A27" s="95" t="s">
        <v>235</v>
      </c>
      <c r="B27" s="24" t="s">
        <v>71</v>
      </c>
      <c r="E27" s="94"/>
      <c r="F27" s="94"/>
      <c r="G27" s="94"/>
      <c r="H27" s="94"/>
      <c r="I27" s="94"/>
      <c r="J27" s="94"/>
      <c r="K27" s="94"/>
      <c r="L27" s="94"/>
      <c r="M27" s="94"/>
      <c r="N27" s="94">
        <f t="shared" ref="N27" si="55">IF(N26="","",AVERAGE(C26:N26))</f>
        <v>0.35993903035043412</v>
      </c>
      <c r="O27" s="94">
        <f t="shared" ref="O27" si="56">IF(O26="","",AVERAGE(D26:O26))</f>
        <v>0.34343980379243561</v>
      </c>
      <c r="P27" s="94">
        <f t="shared" ref="P27" si="57">IF(P26="","",AVERAGE(E26:P26))</f>
        <v>0.3287613143076254</v>
      </c>
      <c r="Q27" s="94">
        <f t="shared" ref="Q27" si="58">IF(Q26="","",AVERAGE(F26:Q26))</f>
        <v>0.33370780106333819</v>
      </c>
      <c r="R27" s="94">
        <f t="shared" ref="R27" si="59">IF(R26="","",AVERAGE(G26:R26))</f>
        <v>0.34080066690010236</v>
      </c>
      <c r="S27" s="94">
        <f t="shared" ref="S27" si="60">IF(S26="","",AVERAGE(H26:S26))</f>
        <v>0.34787581175953664</v>
      </c>
      <c r="T27" s="94">
        <f t="shared" ref="T27" si="61">IF(T26="","",AVERAGE(I26:T26))</f>
        <v>0.34902181969430396</v>
      </c>
      <c r="U27" s="94">
        <f t="shared" ref="U27" si="62">IF(U26="","",AVERAGE(J26:U26))</f>
        <v>0.35135505465994771</v>
      </c>
      <c r="V27" s="94">
        <f t="shared" ref="V27" si="63">IF(V26="","",AVERAGE(K26:V26))</f>
        <v>0.34369638393946422</v>
      </c>
      <c r="W27" s="94">
        <f t="shared" ref="W27" si="64">IF(W26="","",AVERAGE(L26:W26))</f>
        <v>0.34700494471583426</v>
      </c>
      <c r="X27" s="94">
        <f t="shared" ref="X27" si="65">IF(X26="","",AVERAGE(M26:X26))</f>
        <v>0.34042961643744118</v>
      </c>
      <c r="Y27" s="94">
        <f t="shared" ref="Y27" si="66">IF(Y26="","",AVERAGE(N26:Y26))</f>
        <v>0.33941766898307962</v>
      </c>
      <c r="Z27" s="94">
        <f t="shared" ref="Z27" si="67">IF(Z26="","",AVERAGE(O26:Z26))</f>
        <v>0.34109332538319032</v>
      </c>
      <c r="AA27" s="94">
        <f t="shared" ref="AA27" si="68">IF(AA26="","",AVERAGE(P26:AA26))</f>
        <v>0.33478042111007023</v>
      </c>
      <c r="AB27" s="94">
        <f t="shared" ref="AB27" si="69">IF(AB26="","",AVERAGE(Q26:AB26))</f>
        <v>0.33570202115817538</v>
      </c>
      <c r="AC27" s="94">
        <f t="shared" ref="AC27" si="70">IF(AC26="","",AVERAGE(R26:AC26))</f>
        <v>0.33516480700409629</v>
      </c>
      <c r="AD27" s="94">
        <f t="shared" ref="AD27" si="71">IF(AD26="","",AVERAGE(S26:AD26))</f>
        <v>0.33305991976494315</v>
      </c>
      <c r="AE27" s="94">
        <f t="shared" ref="AE27" si="72">IF(AE26="","",AVERAGE(T26:AE26))</f>
        <v>0.33230182168904715</v>
      </c>
      <c r="AF27" s="94">
        <f t="shared" ref="AF27" si="73">IF(AF26="","",AVERAGE(U26:AF26))</f>
        <v>0.32972483918832385</v>
      </c>
      <c r="AG27" s="94">
        <f t="shared" ref="AG27" si="74">IF(AG26="","",AVERAGE(V26:AG26))</f>
        <v>0.32858330311626066</v>
      </c>
      <c r="AH27" s="94">
        <f t="shared" ref="AH27" si="75">IF(AH26="","",AVERAGE(W26:AH26))</f>
        <v>0.32742466569991802</v>
      </c>
      <c r="AI27" s="94">
        <f t="shared" ref="AI27" si="76">IF(AI26="","",AVERAGE(X26:AI26))</f>
        <v>0.32860623531467487</v>
      </c>
      <c r="AJ27" s="94">
        <f t="shared" ref="AJ27" si="77">IF(AJ26="","",AVERAGE(Y26:AJ26))</f>
        <v>0.32802960664807107</v>
      </c>
      <c r="AK27" s="94">
        <f t="shared" ref="AK27" si="78">IF(AK26="","",AVERAGE(Z26:AK26))</f>
        <v>0.32901101704048796</v>
      </c>
      <c r="AL27" s="94">
        <f t="shared" ref="AL27" si="79">IF(AL26="","",AVERAGE(AA26:AL26))</f>
        <v>0.32587902254246426</v>
      </c>
      <c r="AM27" s="94">
        <f t="shared" ref="AM27" si="80">IF(AM26="","",AVERAGE(AB26:AM26))</f>
        <v>0.32340323670159304</v>
      </c>
      <c r="AN27" s="94">
        <f t="shared" ref="AN27" si="81">IF(AN26="","",AVERAGE(AC26:AN26))</f>
        <v>0.31894555246643003</v>
      </c>
      <c r="AO27" s="94">
        <f t="shared" ref="AO27" si="82">IF(AO26="","",AVERAGE(AD26:AO26))</f>
        <v>0.31509063891804118</v>
      </c>
      <c r="AP27" s="94">
        <f t="shared" ref="AP27" si="83">IF(AP26="","",AVERAGE(AE26:AP26))</f>
        <v>0.31290079874279769</v>
      </c>
      <c r="AQ27" s="94">
        <f t="shared" ref="AQ27" si="84">IF(AQ26="","",AVERAGE(AF26:AQ26))</f>
        <v>0.31181540648454431</v>
      </c>
      <c r="AR27" s="94">
        <f t="shared" ref="AR27" si="85">IF(AR26="","",AVERAGE(AG26:AR26))</f>
        <v>0.31156061727159839</v>
      </c>
      <c r="AS27" s="94">
        <f t="shared" ref="AS27" si="86">IF(AS26="","",AVERAGE(AH26:AS26))</f>
        <v>0.31151553329134152</v>
      </c>
      <c r="AT27" s="94">
        <f t="shared" ref="AT27" si="87">IF(AT26="","",AVERAGE(AI26:AT26))</f>
        <v>0.31626381191632158</v>
      </c>
      <c r="AU27" s="94">
        <f t="shared" ref="AU27" si="88">IF(AU26="","",AVERAGE(AJ26:AU26))</f>
        <v>0.31461449682422576</v>
      </c>
      <c r="AV27" s="94">
        <f t="shared" ref="AV27" si="89">IF(AV26="","",AVERAGE(AK26:AV26))</f>
        <v>0.31454009771414726</v>
      </c>
      <c r="AW27" s="94">
        <f t="shared" ref="AW27" si="90">IF(AW26="","",AVERAGE(AL26:AW26))</f>
        <v>0.31429016361428758</v>
      </c>
      <c r="AX27" s="94">
        <f t="shared" ref="AX27" si="91">IF(AX26="","",AVERAGE(AM26:AX26))</f>
        <v>0.31427542560332955</v>
      </c>
      <c r="AY27" s="94">
        <f t="shared" ref="AY27" si="92">IF(AY26="","",AVERAGE(AN26:AY26))</f>
        <v>0.31633690774011286</v>
      </c>
      <c r="AZ27" s="94">
        <f t="shared" ref="AZ27" si="93">IF(AZ26="","",AVERAGE(AO26:AZ26))</f>
        <v>0.31619741071273738</v>
      </c>
      <c r="BA27" s="94">
        <f t="shared" ref="BA27" si="94">IF(BA26="","",AVERAGE(AP26:BA26))</f>
        <v>0.31529665012011937</v>
      </c>
      <c r="BB27" s="94">
        <f t="shared" ref="BB27" si="95">IF(BB26="","",AVERAGE(AQ26:BB26))</f>
        <v>0.31751969172203703</v>
      </c>
      <c r="BC27" s="94">
        <f t="shared" ref="BC27" si="96">IF(BC26="","",AVERAGE(AR26:BC26))</f>
        <v>0.31747873242819857</v>
      </c>
      <c r="BD27" s="94">
        <f t="shared" ref="BD27" si="97">IF(BD26="","",AVERAGE(AS26:BD26))</f>
        <v>0.31919932593930528</v>
      </c>
      <c r="BE27" s="94">
        <f t="shared" ref="BE27" si="98">IF(BE26="","",AVERAGE(AT26:BE26))</f>
        <v>0.3165905862918636</v>
      </c>
      <c r="BF27" s="94">
        <f t="shared" ref="BF27" si="99">IF(BF26="","",AVERAGE(AU26:BF26))</f>
        <v>0.32584413738939727</v>
      </c>
      <c r="BG27" s="94">
        <f t="shared" ref="BG27" si="100">IF(BG26="","",AVERAGE(AV26:BG26))</f>
        <v>0.3331656198344955</v>
      </c>
      <c r="BH27" s="94">
        <f t="shared" ref="BH27" si="101">IF(BH26="","",AVERAGE(AW26:BH26))</f>
        <v>0.33712618404684669</v>
      </c>
      <c r="BI27" s="94">
        <f t="shared" ref="BI27" si="102">IF(BI26="","",AVERAGE(AX26:BI26))</f>
        <v>0.3389851988135244</v>
      </c>
      <c r="BJ27" s="94">
        <f t="shared" ref="BJ27" si="103">IF(BJ26="","",AVERAGE(AY26:BJ26))</f>
        <v>0.33777248084898642</v>
      </c>
      <c r="BK27" s="94">
        <f t="shared" ref="BK27" si="104">IF(BK26="","",AVERAGE(AZ26:BK26))</f>
        <v>0.34066348464927471</v>
      </c>
      <c r="BL27" s="94">
        <f t="shared" ref="BL27" si="105">IF(BL26="","",AVERAGE(BA26:BL26))</f>
        <v>0.3427735680059838</v>
      </c>
      <c r="BM27" s="94">
        <f t="shared" ref="BM27" si="106">IF(BM26="","",AVERAGE(BB26:BM26))</f>
        <v>0.34670983353173962</v>
      </c>
      <c r="BN27" s="94">
        <f t="shared" ref="BN27" si="107">IF(BN26="","",AVERAGE(BC26:BN26))</f>
        <v>0.35224959703965747</v>
      </c>
      <c r="BO27" s="94">
        <f t="shared" ref="BO27" si="108">IF(BO26="","",AVERAGE(BD26:BO26))</f>
        <v>0.35496518042516007</v>
      </c>
      <c r="BP27" s="94">
        <f t="shared" ref="BP27" si="109">IF(BP26="","",AVERAGE(BE26:BP26))</f>
        <v>0.35518523107616934</v>
      </c>
      <c r="BQ27" s="94">
        <f t="shared" ref="BQ27" si="110">IF(BQ26="","",AVERAGE(BF26:BQ26))</f>
        <v>0.36229548253364979</v>
      </c>
      <c r="BR27" s="94">
        <f t="shared" ref="BR27" si="111">IF(BR26="","",AVERAGE(BG26:BR26))</f>
        <v>0.36344384862097351</v>
      </c>
      <c r="BS27" s="94">
        <f t="shared" ref="BS27" si="112">IF(BS26="","",AVERAGE(BH26:BS26))</f>
        <v>0.35837590235715572</v>
      </c>
      <c r="BT27" s="94">
        <f t="shared" ref="BT27" si="113">IF(BT26="","",AVERAGE(BI26:BT26))</f>
        <v>0.36021810246230612</v>
      </c>
      <c r="BU27" s="94">
        <f t="shared" ref="BU27" si="114">IF(BU26="","",AVERAGE(BJ26:BU26))</f>
        <v>0.35881972734865908</v>
      </c>
      <c r="BV27" s="94">
        <f t="shared" ref="BV27" si="115">IF(BV26="","",AVERAGE(BK26:BV26))</f>
        <v>0.35905776685878282</v>
      </c>
      <c r="BW27" s="94">
        <f t="shared" ref="BW27" si="116">IF(BW26="","",AVERAGE(BL26:BW26))</f>
        <v>0.35710347905118062</v>
      </c>
      <c r="BX27" s="94">
        <f t="shared" ref="BX27" si="117">IF(BX26="","",AVERAGE(BM26:BX26))</f>
        <v>0.35686906321289702</v>
      </c>
      <c r="BY27" s="94">
        <f t="shared" ref="BY27" si="118">IF(BY26="","",AVERAGE(BN26:BY26))</f>
        <v>0.35381937369567501</v>
      </c>
      <c r="BZ27" s="94">
        <f t="shared" ref="BZ27" si="119">IF(BZ26="","",AVERAGE(BO26:BZ26))</f>
        <v>0.35339479724793993</v>
      </c>
      <c r="CA27" s="94">
        <f t="shared" ref="CA27" si="120">IF(CA26="","",AVERAGE(BP26:CA26))</f>
        <v>0.3563007345541534</v>
      </c>
      <c r="CB27" s="94">
        <f t="shared" ref="CB27" si="121">IF(CB26="","",AVERAGE(BQ26:CB26))</f>
        <v>0.3583791344438953</v>
      </c>
      <c r="CC27" s="94">
        <f t="shared" ref="CC27" si="122">IF(CC26="","",AVERAGE(BR26:CC26))</f>
        <v>0.36010219173739016</v>
      </c>
      <c r="CD27" s="94">
        <f t="shared" ref="CD27" si="123">IF(CD26="","",AVERAGE(BS26:CD26))</f>
        <v>0.35497524992988705</v>
      </c>
      <c r="CE27" s="94">
        <f t="shared" ref="CE27" si="124">IF(CE26="","",AVERAGE(BT26:CE26))</f>
        <v>0.35969890169852797</v>
      </c>
      <c r="CF27" s="94">
        <f t="shared" ref="CF27" si="125">IF(CF26="","",AVERAGE(BU26:CF26))</f>
        <v>0.35993427312252774</v>
      </c>
      <c r="CG27" s="94">
        <f t="shared" ref="CG27" si="126">IF(CG26="","",AVERAGE(BV26:CG26))</f>
        <v>0.36239057405712433</v>
      </c>
      <c r="CH27" s="94">
        <f t="shared" ref="CH27" si="127">IF(CH26="","",AVERAGE(BW26:CH26))</f>
        <v>0.37343448933098494</v>
      </c>
      <c r="CI27" s="94">
        <f t="shared" ref="CI27" si="128">IF(CI26="","",AVERAGE(BX26:CI26))</f>
        <v>0.37921099674269865</v>
      </c>
      <c r="CJ27" s="94">
        <f t="shared" ref="CJ27" si="129">IF(CJ26="","",AVERAGE(BY26:CJ26))</f>
        <v>0.38908787085566177</v>
      </c>
      <c r="CK27" s="94">
        <f t="shared" ref="CK27" si="130">IF(CK26="","",AVERAGE(BZ26:CK26))</f>
        <v>0.3993637209780922</v>
      </c>
      <c r="CL27" s="94">
        <f t="shared" ref="CL27" si="131">IF(CL26="","",AVERAGE(CA26:CL26))</f>
        <v>0.40051620564431706</v>
      </c>
      <c r="CM27" s="94">
        <f t="shared" ref="CM27" si="132">IF(CM26="","",AVERAGE(CB26:CM26))</f>
        <v>0.39826412679459056</v>
      </c>
      <c r="CN27" s="94">
        <f t="shared" ref="CN27" si="133">IF(CN26="","",AVERAGE(CC26:CN26))</f>
        <v>0.40387521882757244</v>
      </c>
      <c r="CO27" s="94">
        <f t="shared" ref="CO27" si="134">IF(CO26="","",AVERAGE(CD26:CO26))</f>
        <v>0.40771602069093588</v>
      </c>
      <c r="CP27" s="94">
        <f t="shared" ref="CP27" si="135">IF(CP26="","",AVERAGE(CE26:CP26))</f>
        <v>0.40341518646719421</v>
      </c>
      <c r="CQ27" s="94">
        <f t="shared" ref="CQ27" si="136">IF(CQ26="","",AVERAGE(CF26:CQ26))</f>
        <v>0.40541768379410198</v>
      </c>
      <c r="CR27" s="94">
        <f t="shared" ref="CR27" si="137">IF(CR26="","",AVERAGE(CG26:CR26))</f>
        <v>0.41419611132028961</v>
      </c>
      <c r="CS27" s="94">
        <f t="shared" ref="CS27" si="138">IF(CS26="","",AVERAGE(CH26:CS26))</f>
        <v>0.42106288504565853</v>
      </c>
      <c r="CT27" s="94">
        <f t="shared" ref="CT27" si="139">IF(CT26="","",AVERAGE(CI26:CT26))</f>
        <v>0.42762242255185967</v>
      </c>
      <c r="CU27" s="94">
        <f t="shared" ref="CU27" si="140">IF(CU26="","",AVERAGE(CJ26:CU26))</f>
        <v>0.43197922522350168</v>
      </c>
      <c r="CV27" s="94">
        <f t="shared" ref="CV27" si="141">IF(CV26="","",AVERAGE(CK26:CV26))</f>
        <v>0.43683502430493837</v>
      </c>
      <c r="CW27" s="94">
        <f t="shared" ref="CW27" si="142">IF(CW26="","",AVERAGE(CL26:CW26))</f>
        <v>0.4449014209509376</v>
      </c>
      <c r="CX27" s="94">
        <f t="shared" ref="CX27" si="143">IF(CX26="","",AVERAGE(CM26:CX26))</f>
        <v>0.45508828339531365</v>
      </c>
      <c r="CY27" s="94">
        <f t="shared" ref="CY27" si="144">IF(CY26="","",AVERAGE(CN26:CY26))</f>
        <v>0.46633948028417099</v>
      </c>
      <c r="CZ27" s="94">
        <f t="shared" ref="CZ27" si="145">IF(CZ26="","",AVERAGE(CO26:CZ26))</f>
        <v>0.47519253647004428</v>
      </c>
      <c r="DA27" s="94">
        <f t="shared" ref="DA27" si="146">IF(DA26="","",AVERAGE(CP26:DA26))</f>
        <v>0.4849776259294134</v>
      </c>
      <c r="DB27" s="94">
        <f t="shared" ref="DB27" si="147">IF(DB26="","",AVERAGE(CQ26:DB26))</f>
        <v>0.49909111268602624</v>
      </c>
      <c r="DC27" s="94">
        <f t="shared" ref="DC27" si="148">IF(DC26="","",AVERAGE(CR26:DC26))</f>
        <v>0.50177884460473055</v>
      </c>
      <c r="DD27" s="94">
        <f t="shared" ref="DD27" si="149">IF(DD26="","",AVERAGE(CS26:DD26))</f>
        <v>0.49954724819268009</v>
      </c>
      <c r="DE27" s="94">
        <f t="shared" ref="DE27" si="150">IF(DE26="","",AVERAGE(CT26:DE26))</f>
        <v>0.50622273636865944</v>
      </c>
      <c r="DF27" s="94">
        <f t="shared" ref="DF27" si="151">IF(DF26="","",AVERAGE(CU26:DF26))</f>
        <v>0.50464880619340102</v>
      </c>
      <c r="DG27" s="94">
        <f t="shared" ref="DG27" si="152">IF(DG26="","",AVERAGE(CV26:DG26))</f>
        <v>0.50499187982709104</v>
      </c>
      <c r="DH27" s="94">
        <f t="shared" ref="DH27" si="153">IF(DH26="","",AVERAGE(CW26:DH26))</f>
        <v>0.50707604442552834</v>
      </c>
      <c r="DI27" s="94">
        <f t="shared" ref="DI27" si="154">IF(DI26="","",AVERAGE(CX26:DI26))</f>
        <v>0.50141194135545186</v>
      </c>
      <c r="DJ27" s="94">
        <f t="shared" ref="DJ27" si="155">IF(DJ26="","",AVERAGE(CY26:DJ26))</f>
        <v>0.49114894749058502</v>
      </c>
      <c r="DK27" s="94">
        <f t="shared" ref="DK27" si="156">IF(DK26="","",AVERAGE(CZ26:DK26))</f>
        <v>0.4864655737062949</v>
      </c>
      <c r="DL27" s="94">
        <f t="shared" ref="DL27" si="157">IF(DL26="","",AVERAGE(DA26:DL26))</f>
        <v>0.47661992933077896</v>
      </c>
      <c r="DM27" s="94">
        <f t="shared" ref="DM27" si="158">IF(DM26="","",AVERAGE(DB26:DM26))</f>
        <v>0.46601455751553705</v>
      </c>
      <c r="DN27" s="94">
        <f t="shared" ref="DN27" si="159">IF(DN26="","",AVERAGE(DC26:DN26))</f>
        <v>0.46392011357426238</v>
      </c>
      <c r="DO27" s="94">
        <f t="shared" ref="DO27" si="160">IF(DO26="","",AVERAGE(DD26:DO26))</f>
        <v>0.45151104564284367</v>
      </c>
      <c r="DP27" s="94">
        <f t="shared" ref="DP27" si="161">IF(DP26="","",AVERAGE(DE26:DP26))</f>
        <v>0.44819677235885064</v>
      </c>
      <c r="DQ27" s="94">
        <f t="shared" ref="DQ27" si="162">IF(DQ26="","",AVERAGE(DF26:DQ26))</f>
        <v>0.43981524405444627</v>
      </c>
      <c r="DR27" s="94">
        <f t="shared" ref="DR27" si="163">IF(DR26="","",AVERAGE(DG26:DR26))</f>
        <v>0.42857017266111175</v>
      </c>
      <c r="DS27" s="94">
        <f t="shared" ref="DS27" si="164">IF(DS26="","",AVERAGE(DH26:DS26))</f>
        <v>0.42871829198505546</v>
      </c>
      <c r="DT27" s="94">
        <f t="shared" ref="DT27" si="165">IF(DT26="","",AVERAGE(DI26:DT26))</f>
        <v>0.41766464297081707</v>
      </c>
      <c r="DU27" s="94">
        <f t="shared" ref="DU27" si="166">IF(DU26="","",AVERAGE(DJ26:DU26))</f>
        <v>0.41202733397584018</v>
      </c>
      <c r="DV27" s="94">
        <f t="shared" ref="DV27" si="167">IF(DV26="","",AVERAGE(DK26:DV26))</f>
        <v>0.40948772873528522</v>
      </c>
      <c r="DW27" s="94">
        <f t="shared" ref="DW27" si="168">IF(DW26="","",AVERAGE(DL26:DW26))</f>
        <v>0.40356467049402944</v>
      </c>
      <c r="DX27" s="94">
        <f t="shared" ref="DX27" si="169">IF(DX26="","",AVERAGE(DM26:DX26))</f>
        <v>0.39841827788302497</v>
      </c>
      <c r="DY27" s="94">
        <f t="shared" ref="DY27" si="170">IF(DY26="","",AVERAGE(DN26:DY26))</f>
        <v>0.39979752687533243</v>
      </c>
      <c r="DZ27" s="94">
        <f t="shared" ref="DZ27" si="171">IF(DZ26="","",AVERAGE(DO26:DZ26))</f>
        <v>0.39774852449926229</v>
      </c>
      <c r="EA27" s="94">
        <f t="shared" ref="EA27" si="172">IF(EA26="","",AVERAGE(DP26:EA26))</f>
        <v>0.39779134872726124</v>
      </c>
      <c r="EB27" s="94">
        <f t="shared" ref="EB27" si="173">IF(EB26="","",AVERAGE(DQ26:EB26))</f>
        <v>0.39778174561246238</v>
      </c>
      <c r="EC27" s="94">
        <f t="shared" ref="EC27" si="174">IF(EC26="","",AVERAGE(DR26:EC26))</f>
        <v>0.39164062022322588</v>
      </c>
      <c r="ED27" s="94">
        <f t="shared" ref="ED27" si="175">IF(ED26="","",AVERAGE(DS26:ED26))</f>
        <v>0.39145614913499305</v>
      </c>
      <c r="EE27" s="94">
        <f t="shared" ref="EE27" si="176">IF(EE26="","",AVERAGE(DT26:EE26))</f>
        <v>0.38792830107370629</v>
      </c>
      <c r="EF27" s="94">
        <f t="shared" ref="EF27" si="177">IF(EF26="","",AVERAGE(DU26:EF26))</f>
        <v>0.38514558295066698</v>
      </c>
      <c r="EG27" s="94">
        <f t="shared" ref="EG27" si="178">IF(EG26="","",AVERAGE(DV26:EG26))</f>
        <v>0.38127240607343599</v>
      </c>
      <c r="EH27" s="94">
        <f t="shared" ref="EH27" si="179">IF(EH26="","",AVERAGE(DW26:EH26))</f>
        <v>0.38300583128728771</v>
      </c>
      <c r="EI27" s="94">
        <f t="shared" ref="EI27" si="180">IF(EI26="","",AVERAGE(DX26:EI26))</f>
        <v>0.38739587458588987</v>
      </c>
      <c r="EJ27" s="94">
        <f t="shared" ref="EJ27" si="181">IF(EJ26="","",AVERAGE(DY26:EJ26))</f>
        <v>0.38744866126200134</v>
      </c>
      <c r="EK27" s="94">
        <f t="shared" ref="EK27" si="182">IF(EK26="","",AVERAGE(DZ26:EK26))</f>
        <v>0.39269014867211577</v>
      </c>
      <c r="EL27" s="94">
        <f t="shared" ref="EL27" si="183">IF(EL26="","",AVERAGE(EA26:EL26))</f>
        <v>0.40126230671664948</v>
      </c>
      <c r="EM27" s="94">
        <f t="shared" ref="EM27" si="184">IF(EM26="","",AVERAGE(EB26:EM26))</f>
        <v>0.41513897780635584</v>
      </c>
      <c r="EN27" s="94">
        <f t="shared" ref="EN27" si="185">IF(EN26="","",AVERAGE(EC26:EN26))</f>
        <v>0.4221154339848307</v>
      </c>
      <c r="EO27" s="94">
        <f t="shared" ref="EO27" si="186">IF(EO26="","",AVERAGE(ED26:EO26))</f>
        <v>0.42274006366598754</v>
      </c>
      <c r="EP27" s="94">
        <f t="shared" ref="EP27" si="187">IF(EP26="","",AVERAGE(EE26:EP26))</f>
        <v>0.42675262814539733</v>
      </c>
      <c r="EQ27" s="94">
        <f t="shared" ref="EQ27" si="188">IF(EQ26="","",AVERAGE(EF26:EQ26))</f>
        <v>0.42480079178602653</v>
      </c>
      <c r="ER27" s="94">
        <f t="shared" ref="ER27" si="189">IF(ER26="","",AVERAGE(EG26:ER26))</f>
        <v>0.42667978486298125</v>
      </c>
      <c r="ES27" s="94">
        <f t="shared" ref="ES27" si="190">IF(ES26="","",AVERAGE(EH26:ES26))</f>
        <v>0.43139641570704318</v>
      </c>
      <c r="ET27" s="94">
        <f t="shared" ref="ET27" si="191">IF(ET26="","",AVERAGE(EI26:ET26))</f>
        <v>0.43698933643631493</v>
      </c>
      <c r="EU27" s="94">
        <f t="shared" ref="EU27" si="192">IF(EU26="","",AVERAGE(EJ26:EU26))</f>
        <v>0.43417391247803377</v>
      </c>
      <c r="EV27" s="94">
        <f t="shared" ref="EV27" si="193">IF(EV26="","",AVERAGE(EK26:EV26))</f>
        <v>0.43610202246780555</v>
      </c>
      <c r="EW27" s="94">
        <f t="shared" ref="EW27" si="194">IF(EW26="","",AVERAGE(EL26:EW26))</f>
        <v>0.44314112328203864</v>
      </c>
      <c r="EX27" s="94">
        <f t="shared" ref="EX27" si="195">IF(EX26="","",AVERAGE(EM26:EX26))</f>
        <v>0.43465770982624963</v>
      </c>
      <c r="EY27" s="94">
        <f t="shared" ref="EY27" si="196">IF(EY26="","",AVERAGE(EN26:EY26))</f>
        <v>0.43743265059578323</v>
      </c>
      <c r="EZ27" s="94">
        <f t="shared" ref="EZ27" si="197">IF(EZ26="","",AVERAGE(EO26:EZ26))</f>
        <v>0.43334885116134236</v>
      </c>
      <c r="FA27" s="94">
        <f t="shared" ref="FA27" si="198">IF(FA26="","",AVERAGE(EP26:FA26))</f>
        <v>0.43798811411015742</v>
      </c>
      <c r="FB27" s="94">
        <f t="shared" ref="FB27" si="199">IF(FB26="","",AVERAGE(EQ26:FB26))</f>
        <v>0.44631027308888233</v>
      </c>
      <c r="FC27" s="94">
        <f t="shared" ref="FC27" si="200">IF(FC26="","",AVERAGE(ER26:FC26))</f>
        <v>0.44655802787333565</v>
      </c>
      <c r="FD27" s="94">
        <f t="shared" ref="FD27" si="201">IF(FD26="","",AVERAGE(ES26:FD26))</f>
        <v>0.45451023369007976</v>
      </c>
      <c r="FE27" s="94">
        <f t="shared" ref="FE27" si="202">IF(FE26="","",AVERAGE(ET26:FE26))</f>
        <v>0.46152754270986129</v>
      </c>
      <c r="FF27" s="94">
        <f t="shared" ref="FF27" si="203">IF(FF26="","",AVERAGE(EU26:FF26))</f>
        <v>0.46210019624645521</v>
      </c>
      <c r="FG27" s="94">
        <f t="shared" ref="FG27" si="204">IF(FG26="","",AVERAGE(EV26:FG26))</f>
        <v>0.46696276813459492</v>
      </c>
      <c r="FH27" s="94">
        <f t="shared" ref="FH27" si="205">IF(FH26="","",AVERAGE(EW26:FH26))</f>
        <v>0.47482777611552757</v>
      </c>
      <c r="FI27" s="94">
        <f t="shared" ref="FI27" si="206">IF(FI26="","",AVERAGE(EX26:FI26))</f>
        <v>0.4703231491227155</v>
      </c>
      <c r="FJ27" s="94">
        <f t="shared" ref="FJ27" si="207">IF(FJ26="","",AVERAGE(EY26:FJ26))</f>
        <v>0.4691977828792635</v>
      </c>
      <c r="FK27" s="94">
        <f t="shared" ref="FK27" si="208">IF(FK26="","",AVERAGE(EZ26:FK26))</f>
        <v>0.47270249945718618</v>
      </c>
      <c r="FL27" s="94">
        <f t="shared" ref="FL27" si="209">IF(FL26="","",AVERAGE(FA26:FL26))</f>
        <v>0.47804147977810291</v>
      </c>
      <c r="FM27" s="94">
        <f t="shared" ref="FM27" si="210">IF(FM26="","",AVERAGE(FB26:FM26))</f>
        <v>0.48864758821192233</v>
      </c>
      <c r="FN27" s="94">
        <f t="shared" ref="FN27" si="211">IF(FN26="","",AVERAGE(FC26:FN26))</f>
        <v>0.49665456837661903</v>
      </c>
      <c r="FO27" s="94">
        <f t="shared" ref="FO27" si="212">IF(FO26="","",AVERAGE(FD26:FO26))</f>
        <v>0.50980648335396916</v>
      </c>
      <c r="FP27" s="94">
        <f t="shared" ref="FP27" si="213">IF(FP26="","",AVERAGE(FE26:FP26))</f>
        <v>0.52768200471118476</v>
      </c>
      <c r="FQ27" s="94">
        <f t="shared" ref="FQ27" si="214">IF(FQ26="","",AVERAGE(FF26:FQ26))</f>
        <v>0.54675718509288129</v>
      </c>
      <c r="FR27" s="94">
        <f t="shared" ref="FR27" si="215">IF(FR26="","",AVERAGE(FG26:FR26))</f>
        <v>0.56487727464083426</v>
      </c>
      <c r="FS27" s="94">
        <f t="shared" ref="FS27" si="216">IF(FS26="","",AVERAGE(FH26:FS26))</f>
        <v>0.58238206186770458</v>
      </c>
      <c r="FT27" s="94">
        <f t="shared" ref="FT27" si="217">IF(FT26="","",AVERAGE(FI26:FT26))</f>
        <v>0.59983951464855734</v>
      </c>
      <c r="FU27" s="94">
        <f t="shared" ref="FU27" si="218">IF(FU26="","",AVERAGE(FJ26:FU26))</f>
        <v>0.61087267034980353</v>
      </c>
      <c r="FV27" s="94">
        <f t="shared" ref="FV27" si="219">IF(FV26="","",AVERAGE(FK26:FV26))</f>
        <v>0.63122544708280193</v>
      </c>
      <c r="FW27" s="94">
        <f t="shared" ref="FW27" si="220">IF(FW26="","",AVERAGE(FL26:FW26))</f>
        <v>0.62310842529988453</v>
      </c>
      <c r="FX27" s="94">
        <f t="shared" ref="FX27" si="221">IF(FX26="","",AVERAGE(FM26:FX26))</f>
        <v>0.63080050804508347</v>
      </c>
      <c r="FY27" s="94">
        <f t="shared" ref="FY27" si="222">IF(FY26="","",AVERAGE(FN26:FY26))</f>
        <v>0.65013021024230577</v>
      </c>
      <c r="FZ27" s="94">
        <f t="shared" ref="FZ27" si="223">IF(FZ26="","",AVERAGE(FO26:FZ26))</f>
        <v>0.65047812560425655</v>
      </c>
      <c r="GA27" s="94">
        <f t="shared" ref="GA27" si="224">IF(GA26="","",AVERAGE(FP26:GA26))</f>
        <v>0.65688886806344038</v>
      </c>
      <c r="GB27" s="94">
        <f t="shared" ref="GB27" si="225">IF(GB26="","",AVERAGE(FQ26:GB26))</f>
        <v>0.65243374932965714</v>
      </c>
      <c r="GC27" s="94">
        <f t="shared" ref="GC27" si="226">IF(GC26="","",AVERAGE(FR26:GC26))</f>
        <v>0.64866406943540189</v>
      </c>
      <c r="GD27" s="94">
        <f t="shared" ref="GD27" si="227">IF(GD26="","",AVERAGE(FS26:GD26))</f>
        <v>0.63597565385422017</v>
      </c>
      <c r="GE27" s="94">
        <f t="shared" ref="GE27" si="228">IF(GE26="","",AVERAGE(FT26:GE26))</f>
        <v>0.62250006715023931</v>
      </c>
      <c r="GF27" s="94">
        <f t="shared" ref="GF27" si="229">IF(GF26="","",AVERAGE(FU26:GF26))</f>
        <v>0.61480369082013764</v>
      </c>
      <c r="GG27" s="94">
        <f t="shared" ref="GG27" si="230">IF(GG26="","",AVERAGE(FV26:GG26))</f>
        <v>0.60399274742695708</v>
      </c>
      <c r="GH27" s="94">
        <f t="shared" ref="GH27" si="231">IF(GH26="","",AVERAGE(FW26:GH26))</f>
        <v>0.59563269960865861</v>
      </c>
      <c r="GI27" s="94">
        <f t="shared" ref="GI27" si="232">IF(GI26="","",AVERAGE(FX26:GI26))</f>
        <v>0.59134708190071728</v>
      </c>
      <c r="GJ27" s="94">
        <f t="shared" ref="GJ27" si="233">IF(GJ26="","",AVERAGE(FY26:GJ26))</f>
        <v>0.6082885884693402</v>
      </c>
      <c r="GK27" s="94">
        <f t="shared" ref="GK27" si="234">IF(GK26="","",AVERAGE(FZ26:GK26))</f>
        <v>0.60525150982195008</v>
      </c>
      <c r="GL27" s="94">
        <f t="shared" ref="GL27" si="235">IF(GL26="","",AVERAGE(GA26:GL26))</f>
        <v>0.59965965627252282</v>
      </c>
      <c r="GM27" s="94">
        <f t="shared" ref="GM27" si="236">IF(GM26="","",AVERAGE(GB26:GM26))</f>
        <v>0.60163865841072517</v>
      </c>
      <c r="GN27" s="94">
        <f t="shared" ref="GN27" si="237">IF(GN26="","",AVERAGE(GC26:GN26))</f>
        <v>0.59505205680370143</v>
      </c>
      <c r="GO27" s="94">
        <f t="shared" ref="GO27" si="238">IF(GO26="","",AVERAGE(GD26:GO26))</f>
        <v>0.58698673491689479</v>
      </c>
      <c r="GP27" s="94">
        <f t="shared" ref="GP27" si="239">IF(GP26="","",AVERAGE(GE26:GP26))</f>
        <v>0.58449842086889225</v>
      </c>
      <c r="GQ27" s="94">
        <f t="shared" ref="GQ27" si="240">IF(GQ26="","",AVERAGE(GF26:GQ26))</f>
        <v>0.59065176742498016</v>
      </c>
      <c r="GR27" s="94">
        <f t="shared" ref="GR27" si="241">IF(GR26="","",AVERAGE(GG26:GR26))</f>
        <v>0.58834046392181238</v>
      </c>
      <c r="GS27" s="94">
        <f t="shared" ref="GS27" si="242">IF(GS26="","",AVERAGE(GH26:GS26))</f>
        <v>0.58180813267208542</v>
      </c>
      <c r="GT27" s="94">
        <f t="shared" ref="GT27" si="243">IF(GT26="","",AVERAGE(GI26:GT26))</f>
        <v>0.58595892631015489</v>
      </c>
      <c r="GU27" s="94">
        <f t="shared" ref="GU27" si="244">IF(GU26="","",AVERAGE(GJ26:GU26))</f>
        <v>0.59036156669714679</v>
      </c>
      <c r="GV27" s="94">
        <f t="shared" ref="GV27" si="245">IF(GV26="","",AVERAGE(GK26:GV26))</f>
        <v>0.57602890227258585</v>
      </c>
      <c r="GW27" s="94">
        <f t="shared" ref="GW27" si="246">IF(GW26="","",AVERAGE(GL26:GW26))</f>
        <v>0.56142479010141477</v>
      </c>
      <c r="GX27" s="94">
        <f t="shared" ref="GX27" si="247">IF(GX26="","",AVERAGE(GM26:GX26))</f>
        <v>0.5597275313852228</v>
      </c>
      <c r="GY27" s="94">
        <f t="shared" ref="GY27" si="248">IF(GY26="","",AVERAGE(GN26:GY26))</f>
        <v>0.55475110643662029</v>
      </c>
      <c r="GZ27" s="94">
        <f t="shared" ref="GZ27" si="249">IF(GZ26="","",AVERAGE(GO26:GZ26))</f>
        <v>0.55114685582623257</v>
      </c>
      <c r="HA27" s="94">
        <f t="shared" ref="HA27" si="250">IF(HA26="","",AVERAGE(GP26:HA26))</f>
        <v>0.54413342705582568</v>
      </c>
      <c r="HB27" s="94">
        <f t="shared" ref="HB27" si="251">IF(HB26="","",AVERAGE(GQ26:HB26))</f>
        <v>0.54420009375157929</v>
      </c>
      <c r="HC27" s="94">
        <f t="shared" ref="HC27" si="252">IF(HC26="","",AVERAGE(GR26:HC26))</f>
        <v>0.53535131812366266</v>
      </c>
      <c r="HD27" s="94">
        <f t="shared" ref="HD27" si="253">IF(HD26="","",AVERAGE(GS26:HD26))</f>
        <v>0.53034709314454398</v>
      </c>
      <c r="HE27" s="94">
        <f t="shared" ref="HE27" si="254">IF(HE26="","",AVERAGE(GT26:HE26))</f>
        <v>0.53525987356124038</v>
      </c>
      <c r="HF27" s="94">
        <f t="shared" ref="HF27" si="255">IF(HF26="","",AVERAGE(GU26:HF26))</f>
        <v>0.51309919969531392</v>
      </c>
      <c r="HG27" s="94">
        <f t="shared" ref="HG27" si="256">IF(HG26="","",AVERAGE(GV26:HG26))</f>
        <v>0.50554956450853872</v>
      </c>
      <c r="HH27" s="94">
        <f t="shared" ref="HH27" si="257">IF(HH26="","",AVERAGE(GW26:HH26))</f>
        <v>0.49408257780318693</v>
      </c>
      <c r="HI27" s="94">
        <f t="shared" ref="HI27" si="258">IF(HI26="","",AVERAGE(GX26:HI26))</f>
        <v>0.4840591042663524</v>
      </c>
      <c r="HJ27" s="94">
        <f t="shared" ref="HJ27" si="259">IF(HJ26="","",AVERAGE(GY26:HJ26))</f>
        <v>0.48106723866850887</v>
      </c>
      <c r="HK27" s="94">
        <f t="shared" ref="HK27" si="260">IF(HK26="","",AVERAGE(GZ26:HK26))</f>
        <v>0.46515872646059236</v>
      </c>
      <c r="HL27" s="94">
        <f t="shared" ref="HL27" si="261">IF(HL26="","",AVERAGE(HA26:HL26))</f>
        <v>0.46130856663859898</v>
      </c>
      <c r="HM27" s="94">
        <f t="shared" ref="HM27" si="262">IF(HM26="","",AVERAGE(HB26:HM26))</f>
        <v>0.46246469137363144</v>
      </c>
      <c r="HN27" s="94">
        <f t="shared" ref="HN27" si="263">IF(HN26="","",AVERAGE(HC26:HN26))</f>
        <v>0.45942015247527346</v>
      </c>
      <c r="HO27" s="94">
        <f t="shared" ref="HO27" si="264">IF(HO26="","",AVERAGE(HD26:HO26))</f>
        <v>0.45824490122698008</v>
      </c>
      <c r="HP27" s="94">
        <f t="shared" ref="HP27" si="265">IF(HP26="","",AVERAGE(HE26:HP26))</f>
        <v>0.45152185079581347</v>
      </c>
      <c r="HQ27" s="94">
        <f t="shared" ref="HQ27" si="266">IF(HQ26="","",AVERAGE(HF26:HQ26))</f>
        <v>0.45059696682377487</v>
      </c>
      <c r="HR27" s="94">
        <f t="shared" ref="HR27" si="267">IF(HR26="","",AVERAGE(HG26:HR26))</f>
        <v>0.45371757163205612</v>
      </c>
      <c r="HS27" s="94">
        <f t="shared" ref="HS27" si="268">IF(HS26="","",AVERAGE(HH26:HS26))</f>
        <v>0.46530713422355019</v>
      </c>
      <c r="HT27" s="94">
        <f t="shared" ref="HT27" si="269">IF(HT26="","",AVERAGE(HI26:HT26))</f>
        <v>0.46333345676741716</v>
      </c>
      <c r="HU27" s="94">
        <f t="shared" ref="HU27" si="270">IF(HU26="","",AVERAGE(HJ26:HU26))</f>
        <v>0.46625565571275102</v>
      </c>
      <c r="HV27" s="94">
        <f t="shared" ref="HV27" si="271">IF(HV26="","",AVERAGE(HK26:HV26))</f>
        <v>0.47477865797194424</v>
      </c>
      <c r="HW27" s="94">
        <f t="shared" ref="HW27" si="272">IF(HW26="","",AVERAGE(HL26:HW26))</f>
        <v>0.47653846402625127</v>
      </c>
      <c r="HX27" s="94">
        <f t="shared" ref="HX27" si="273">IF(HX26="","",AVERAGE(HM26:HX26))</f>
        <v>0.47533635094170146</v>
      </c>
      <c r="HY27" s="94">
        <f t="shared" ref="HY27" si="274">IF(HY26="","",AVERAGE(HN26:HY26))</f>
        <v>0.47139437087260805</v>
      </c>
      <c r="HZ27" s="94">
        <f t="shared" ref="HZ27" si="275">IF(HZ26="","",AVERAGE(HO26:HZ26))</f>
        <v>0.47021357759997784</v>
      </c>
      <c r="IA27" s="94">
        <f t="shared" ref="IA27" si="276">IF(IA26="","",AVERAGE(HP26:IA26))</f>
        <v>0.47053897430092512</v>
      </c>
      <c r="IB27" s="94">
        <f t="shared" ref="IB27" si="277">IF(IB26="","",AVERAGE(HQ26:IB26))</f>
        <v>0.47195275571563755</v>
      </c>
      <c r="IC27" s="94">
        <f t="shared" ref="IC27" si="278">IF(IC26="","",AVERAGE(HR26:IC26))</f>
        <v>0.46826185549578697</v>
      </c>
      <c r="ID27" s="94">
        <f t="shared" ref="ID27" si="279">IF(ID26="","",AVERAGE(HS26:ID26))</f>
        <v>0.46417806546638984</v>
      </c>
      <c r="IE27" s="94">
        <f t="shared" ref="IE27" si="280">IF(IE26="","",AVERAGE(HT26:IE26))</f>
        <v>0.45669350425556471</v>
      </c>
      <c r="IF27" s="94">
        <f t="shared" ref="IF27" si="281">IF(IF26="","",AVERAGE(HU26:IF26))</f>
        <v>0.45372039071907594</v>
      </c>
      <c r="IG27" s="94">
        <f t="shared" ref="IG27" si="282">IF(IG26="","",AVERAGE(HV26:IG26))</f>
        <v>0.45031449161981324</v>
      </c>
      <c r="IH27" s="94">
        <f t="shared" ref="IH27" si="283">IF(IH26="","",AVERAGE(HW26:IH26))</f>
        <v>0.44108104021568578</v>
      </c>
      <c r="II27" s="94">
        <f t="shared" ref="II27" si="284">IF(II26="","",AVERAGE(HX26:II26))</f>
        <v>0.43894613123282494</v>
      </c>
      <c r="IJ27" s="94">
        <f t="shared" ref="IJ27" si="285">IF(IJ26="","",AVERAGE(HY26:IJ26))</f>
        <v>0.43740262144950576</v>
      </c>
      <c r="IK27" s="94">
        <f t="shared" ref="IK27" si="286">IF(IK26="","",AVERAGE(HZ26:IK26))</f>
        <v>0.43634833205481138</v>
      </c>
      <c r="IL27" s="94">
        <f t="shared" ref="IL27" si="287">IF(IL26="","",AVERAGE(IA26:IL26))</f>
        <v>0.43508555871879823</v>
      </c>
      <c r="IM27" s="94">
        <f t="shared" ref="IM27" si="288">IF(IM26="","",AVERAGE(IB26:IM26))</f>
        <v>0.43166137284991879</v>
      </c>
      <c r="IN27" s="94">
        <f t="shared" ref="IN27" si="289">IF(IN26="","",AVERAGE(IC26:IN26))</f>
        <v>0.42960536594658222</v>
      </c>
      <c r="IO27" s="94">
        <f t="shared" ref="IO27" si="290">IF(IO26="","",AVERAGE(ID26:IO26))</f>
        <v>0.42898945060338828</v>
      </c>
      <c r="IP27" s="94">
        <f t="shared" ref="IP27" si="291">IF(IP26="","",AVERAGE(IE26:IP26))</f>
        <v>0.44002544422450091</v>
      </c>
      <c r="IQ27" s="94">
        <f t="shared" ref="IQ27" si="292">IF(IQ26="","",AVERAGE(IF26:IQ26))</f>
        <v>0.43527929470819143</v>
      </c>
      <c r="IR27" s="94">
        <f t="shared" ref="IR27" si="293">IF(IR26="","",AVERAGE(IG26:IR26))</f>
        <v>0.4320129991377557</v>
      </c>
      <c r="IS27" s="94">
        <f t="shared" ref="IS27" si="294">IF(IS26="","",AVERAGE(IH26:IS26))</f>
        <v>0.43740984631156871</v>
      </c>
      <c r="IT27" s="94">
        <f t="shared" ref="IT27" si="295">IF(IT26="","",AVERAGE(II26:IT26))</f>
        <v>0.43242516075411652</v>
      </c>
      <c r="IU27" s="94">
        <f t="shared" ref="IU27" si="296">IF(IU26="","",AVERAGE(IJ26:IU26))</f>
        <v>0.43120437263153816</v>
      </c>
      <c r="IV27" s="94">
        <f t="shared" ref="IV27" si="297">IF(IV26="","",AVERAGE(IK26:IV26))</f>
        <v>0.43246887591834354</v>
      </c>
      <c r="IW27" s="94">
        <f t="shared" ref="IW27" si="298">IF(IW26="","",AVERAGE(IL26:IW26))</f>
        <v>0.42779124590401135</v>
      </c>
      <c r="IX27" s="94">
        <f t="shared" ref="IX27" si="299">IF(IX26="","",AVERAGE(IM26:IX26))</f>
        <v>0.42461649657256278</v>
      </c>
      <c r="IY27" s="94">
        <f t="shared" ref="IY27" si="300">IF(IY26="","",AVERAGE(IN26:IY26))</f>
        <v>0.42639321172830513</v>
      </c>
      <c r="IZ27" s="94">
        <f t="shared" ref="IZ27" si="301">IF(IZ26="","",AVERAGE(IO26:IZ26))</f>
        <v>0.42739972243262092</v>
      </c>
      <c r="JA27" s="94">
        <f t="shared" ref="JA27" si="302">IF(JA26="","",AVERAGE(IP26:JA26))</f>
        <v>0.42767779422983904</v>
      </c>
      <c r="JB27" s="94">
        <f t="shared" ref="JB27" si="303">IF(JB26="","",AVERAGE(IQ26:JB26))</f>
        <v>0.42462254959123108</v>
      </c>
      <c r="JC27" s="94">
        <f t="shared" ref="JC27" si="304">IF(JC26="","",AVERAGE(IR26:JC26))</f>
        <v>0.42569658931580584</v>
      </c>
      <c r="JD27" s="94">
        <f t="shared" ref="JD27" si="305">IF(JD26="","",AVERAGE(IS26:JD26))</f>
        <v>0.42961010271025701</v>
      </c>
      <c r="JE27" s="94">
        <f t="shared" ref="JE27" si="306">IF(JE26="","",AVERAGE(IT26:JE26))</f>
        <v>0.42182853370512768</v>
      </c>
      <c r="JF27" s="94">
        <f t="shared" ref="JF27" si="307">IF(JF26="","",AVERAGE(IU26:JF26))</f>
        <v>0.42095164728408591</v>
      </c>
      <c r="JG27" s="94">
        <f t="shared" ref="JG27" si="308">IF(JG26="","",AVERAGE(IV26:JG26))</f>
        <v>0.42441034429551272</v>
      </c>
      <c r="JH27" s="94">
        <f t="shared" ref="JH27" si="309">IF(JH26="","",AVERAGE(IW26:JH26))</f>
        <v>0.41914000683617986</v>
      </c>
      <c r="JI27" s="94">
        <f t="shared" ref="JI27" si="310">IF(JI26="","",AVERAGE(IX26:JI26))</f>
        <v>0.41989409938526201</v>
      </c>
      <c r="JJ27" s="94">
        <f t="shared" ref="JJ27" si="311">IF(JJ26="","",AVERAGE(IY26:JJ26))</f>
        <v>0.41772741846672806</v>
      </c>
      <c r="JK27" s="94">
        <f t="shared" ref="JK27" si="312">IF(JK26="","",AVERAGE(IZ26:JK26))</f>
        <v>0.41849320757822617</v>
      </c>
      <c r="JL27" s="94">
        <f t="shared" ref="JL27" si="313">IF(JL26="","",AVERAGE(JA26:JL26))</f>
        <v>0.4180330370997592</v>
      </c>
      <c r="JM27" s="94">
        <f t="shared" ref="JM27" si="314">IF(JM26="","",AVERAGE(JB26:JM26))</f>
        <v>0.41528606596868473</v>
      </c>
      <c r="JN27" s="94">
        <f t="shared" ref="JN27" si="315">IF(JN26="","",AVERAGE(JC26:JN26))</f>
        <v>0.4146616411997876</v>
      </c>
      <c r="JO27" s="94">
        <f t="shared" ref="JO27" si="316">IF(JO26="","",AVERAGE(JD26:JO26))</f>
        <v>0.4144080885364228</v>
      </c>
      <c r="JP27" s="94">
        <f t="shared" ref="JP27" si="317">IF(JP26="","",AVERAGE(JE26:JP26))</f>
        <v>0.41956569972707136</v>
      </c>
      <c r="JQ27" s="94">
        <f t="shared" ref="JQ27" si="318">IF(JQ26="","",AVERAGE(JF26:JQ26))</f>
        <v>0.41715235906486869</v>
      </c>
      <c r="JR27" s="94">
        <f t="shared" ref="JR27:KS27" si="319">IF(JR26="","",AVERAGE(JG26:JR26))</f>
        <v>0.41679735447975808</v>
      </c>
      <c r="JS27" s="94">
        <f t="shared" si="319"/>
        <v>0.41516922407587081</v>
      </c>
      <c r="JT27" s="94">
        <f t="shared" si="319"/>
        <v>0.41554064947613928</v>
      </c>
      <c r="JU27" s="94">
        <f t="shared" si="319"/>
        <v>0.41414600900282084</v>
      </c>
      <c r="JV27" s="94">
        <f t="shared" si="319"/>
        <v>0.41476166629046873</v>
      </c>
      <c r="JW27" s="94">
        <f t="shared" si="319"/>
        <v>0.41079798254220928</v>
      </c>
      <c r="JX27" s="94">
        <f t="shared" si="319"/>
        <v>0.41047738412281887</v>
      </c>
      <c r="JY27" s="94">
        <f t="shared" si="319"/>
        <v>0.41109736985853318</v>
      </c>
      <c r="JZ27" s="94">
        <f t="shared" si="319"/>
        <v>0.40443379202550817</v>
      </c>
      <c r="KA27" s="94">
        <f t="shared" si="319"/>
        <v>0.40323009250643249</v>
      </c>
      <c r="KB27" s="94">
        <f t="shared" si="319"/>
        <v>0.39957408791801102</v>
      </c>
      <c r="KC27" s="94">
        <f t="shared" si="319"/>
        <v>0.3992416213130785</v>
      </c>
      <c r="KD27" s="94">
        <f t="shared" si="319"/>
        <v>0.40094415914485709</v>
      </c>
      <c r="KE27" s="94">
        <f t="shared" si="319"/>
        <v>0.39499949311604915</v>
      </c>
      <c r="KF27" s="94">
        <f t="shared" si="319"/>
        <v>0.39331713453236522</v>
      </c>
      <c r="KG27" s="94">
        <f t="shared" si="319"/>
        <v>0.38883336090150022</v>
      </c>
      <c r="KH27" s="94">
        <f t="shared" si="319"/>
        <v>0.38904607705861061</v>
      </c>
      <c r="KI27" s="94">
        <f t="shared" si="319"/>
        <v>0.38640682586447928</v>
      </c>
      <c r="KJ27" s="94">
        <f t="shared" si="319"/>
        <v>0.38433284121600891</v>
      </c>
      <c r="KK27" s="94">
        <f t="shared" si="319"/>
        <v>0.38594497385985599</v>
      </c>
      <c r="KL27" s="94">
        <f t="shared" si="319"/>
        <v>0.38140539375943189</v>
      </c>
      <c r="KM27" s="94">
        <f t="shared" si="319"/>
        <v>0.38879068088764085</v>
      </c>
      <c r="KN27" s="94">
        <f t="shared" si="319"/>
        <v>0.38327388319445727</v>
      </c>
      <c r="KO27" s="94">
        <f t="shared" si="319"/>
        <v>0.38246484164919808</v>
      </c>
      <c r="KP27" s="94">
        <f t="shared" si="319"/>
        <v>0.38323681764912004</v>
      </c>
      <c r="KQ27" s="94">
        <f t="shared" si="319"/>
        <v>0.38340196707212026</v>
      </c>
      <c r="KR27" s="94">
        <f t="shared" si="319"/>
        <v>0.38220350652718432</v>
      </c>
      <c r="KS27" s="94">
        <f t="shared" si="319"/>
        <v>0.38564652090589863</v>
      </c>
    </row>
    <row r="28" spans="1:305" ht="14.25" x14ac:dyDescent="0.2">
      <c r="A28" s="87"/>
      <c r="B28" s="10"/>
      <c r="C28" s="106">
        <f ca="1">TODAY()-30</f>
        <v>43908</v>
      </c>
      <c r="D28" s="94" t="s">
        <v>232</v>
      </c>
      <c r="E28" s="10"/>
      <c r="F28" s="10"/>
    </row>
    <row r="29" spans="1:305" ht="14.25" x14ac:dyDescent="0.2">
      <c r="A29" s="87"/>
      <c r="B29" s="10"/>
      <c r="C29" s="77" t="str">
        <f ca="1">CHOOSE(MONTH(C28),"January","February","March","April","May","June","July","August","September","October","November","December")</f>
        <v>March</v>
      </c>
      <c r="D29" s="88">
        <f ca="1">YEAR(C28)</f>
        <v>2020</v>
      </c>
      <c r="E29" s="10"/>
      <c r="F29" s="10"/>
    </row>
    <row r="30" spans="1:305" ht="13.9" customHeight="1" x14ac:dyDescent="0.2">
      <c r="A30" s="87"/>
      <c r="B30" s="10"/>
      <c r="C30" s="10"/>
      <c r="D30" s="88">
        <f ca="1">D29-10</f>
        <v>2010</v>
      </c>
      <c r="E30" s="10"/>
      <c r="F30" s="10"/>
    </row>
    <row r="31" spans="1:305" ht="13.9" customHeight="1" x14ac:dyDescent="0.2">
      <c r="A31" s="87"/>
      <c r="B31" s="10"/>
      <c r="C31" s="10"/>
      <c r="D31" s="10"/>
      <c r="E31" s="10"/>
      <c r="F31" s="10"/>
    </row>
    <row r="32" spans="1:305" ht="14.25" x14ac:dyDescent="0.2">
      <c r="A32" s="87"/>
      <c r="B32" s="10"/>
      <c r="C32" s="112" t="str">
        <f ca="1">C29&amp;" "&amp;D29</f>
        <v>March 2020</v>
      </c>
      <c r="D32" s="112"/>
      <c r="E32" s="10"/>
      <c r="F32" s="10"/>
    </row>
    <row r="33" spans="1:6" ht="14.25" x14ac:dyDescent="0.2">
      <c r="A33" s="87"/>
      <c r="B33" s="10"/>
      <c r="C33" s="112" t="str">
        <f ca="1">C29&amp;" "&amp;D30</f>
        <v>March 2010</v>
      </c>
      <c r="D33" s="112"/>
      <c r="E33" s="10"/>
      <c r="F33" s="10"/>
    </row>
    <row r="34" spans="1:6" ht="14.25" x14ac:dyDescent="0.2">
      <c r="A34" s="87"/>
      <c r="B34" s="10"/>
      <c r="C34" s="28"/>
      <c r="D34" s="28"/>
      <c r="E34" s="10"/>
      <c r="F34" s="10"/>
    </row>
    <row r="35" spans="1:6" ht="14.25" x14ac:dyDescent="0.2">
      <c r="A35" s="87"/>
      <c r="B35" s="10"/>
      <c r="C35" s="113" t="str">
        <f ca="1">"from "&amp;C33&amp;" to "&amp;C32</f>
        <v>from March 2010 to March 2020</v>
      </c>
      <c r="D35" s="113"/>
      <c r="E35" s="113"/>
      <c r="F35" s="113"/>
    </row>
    <row r="36" spans="1:6" ht="14.25" x14ac:dyDescent="0.2">
      <c r="A36" s="87"/>
      <c r="B36" s="10"/>
      <c r="C36" s="28"/>
      <c r="D36" s="28"/>
      <c r="E36" s="10"/>
      <c r="F36" s="10"/>
    </row>
    <row r="37" spans="1:6" ht="14.25" x14ac:dyDescent="0.2">
      <c r="A37" s="87"/>
      <c r="B37" s="10"/>
      <c r="C37" s="28"/>
      <c r="D37" s="28"/>
      <c r="E37" s="10"/>
      <c r="F37" s="10"/>
    </row>
    <row r="38" spans="1:6" ht="14.25" x14ac:dyDescent="0.2">
      <c r="A38" s="87"/>
      <c r="B38" s="10"/>
      <c r="C38" s="28"/>
      <c r="D38" s="28"/>
      <c r="E38" s="10"/>
      <c r="F38" s="10"/>
    </row>
    <row r="39" spans="1:6" ht="14.25" x14ac:dyDescent="0.2">
      <c r="A39" s="27"/>
      <c r="B39" s="93"/>
      <c r="D39" s="29"/>
      <c r="F39" s="29"/>
    </row>
    <row r="40" spans="1:6" ht="14.25" x14ac:dyDescent="0.2">
      <c r="A40" s="27"/>
      <c r="B40" s="93"/>
      <c r="D40" s="29"/>
      <c r="F40" s="29"/>
    </row>
    <row r="41" spans="1:6" ht="14.25" x14ac:dyDescent="0.2">
      <c r="A41" s="27"/>
      <c r="B41" s="93"/>
      <c r="D41" s="29"/>
      <c r="F41" s="29"/>
    </row>
    <row r="42" spans="1:6" ht="14.25" x14ac:dyDescent="0.2">
      <c r="A42" s="27"/>
      <c r="B42" s="93"/>
      <c r="D42" s="29"/>
      <c r="F42" s="29"/>
    </row>
    <row r="43" spans="1:6" ht="14.25" x14ac:dyDescent="0.2">
      <c r="A43" s="27"/>
      <c r="B43" s="93"/>
      <c r="D43" s="29"/>
      <c r="F43" s="29"/>
    </row>
    <row r="44" spans="1:6" ht="14.25" x14ac:dyDescent="0.2">
      <c r="A44" s="27"/>
      <c r="B44" s="93"/>
      <c r="D44" s="29"/>
      <c r="F44" s="29"/>
    </row>
    <row r="45" spans="1:6" ht="14.25" x14ac:dyDescent="0.2">
      <c r="A45" s="27"/>
      <c r="B45" s="93"/>
      <c r="D45" s="29"/>
      <c r="F45" s="29"/>
    </row>
    <row r="46" spans="1:6" ht="14.25" x14ac:dyDescent="0.2">
      <c r="A46" s="27"/>
      <c r="B46" s="93"/>
      <c r="D46" s="29"/>
      <c r="F46" s="29"/>
    </row>
    <row r="47" spans="1:6" ht="14.25" x14ac:dyDescent="0.2">
      <c r="A47" s="27"/>
      <c r="B47" s="93"/>
      <c r="D47" s="29"/>
      <c r="F47" s="29"/>
    </row>
    <row r="48" spans="1:6" ht="14.25" x14ac:dyDescent="0.2">
      <c r="A48" s="27"/>
      <c r="B48" s="93"/>
      <c r="D48" s="29"/>
      <c r="F48" s="29"/>
    </row>
    <row r="49" spans="1:6" ht="14.25" x14ac:dyDescent="0.2">
      <c r="A49" s="27"/>
      <c r="B49" s="93"/>
      <c r="D49" s="29"/>
      <c r="F49" s="29"/>
    </row>
    <row r="50" spans="1:6" ht="14.25" x14ac:dyDescent="0.2">
      <c r="A50" s="27"/>
      <c r="B50" s="93"/>
      <c r="D50" s="29"/>
      <c r="F50" s="29"/>
    </row>
    <row r="51" spans="1:6" ht="14.25" x14ac:dyDescent="0.2">
      <c r="A51" s="27"/>
      <c r="B51" s="93"/>
      <c r="D51" s="29"/>
      <c r="F51" s="29"/>
    </row>
    <row r="52" spans="1:6" ht="14.25" x14ac:dyDescent="0.2">
      <c r="A52" s="27"/>
      <c r="B52" s="93"/>
      <c r="D52" s="29"/>
      <c r="F52" s="29"/>
    </row>
    <row r="53" spans="1:6" ht="14.25" x14ac:dyDescent="0.2">
      <c r="A53" s="27"/>
      <c r="B53" s="93"/>
      <c r="D53" s="29"/>
      <c r="F53" s="29"/>
    </row>
    <row r="54" spans="1:6" ht="14.25" x14ac:dyDescent="0.2">
      <c r="A54" s="27"/>
      <c r="B54" s="93"/>
      <c r="D54" s="29"/>
      <c r="F54" s="29"/>
    </row>
    <row r="55" spans="1:6" ht="14.25" x14ac:dyDescent="0.2">
      <c r="A55" s="27"/>
      <c r="B55" s="93"/>
      <c r="D55" s="29"/>
      <c r="F55" s="29"/>
    </row>
    <row r="56" spans="1:6" ht="14.25" x14ac:dyDescent="0.2">
      <c r="A56" s="27"/>
      <c r="B56" s="93"/>
      <c r="D56" s="29"/>
      <c r="F56" s="29"/>
    </row>
    <row r="57" spans="1:6" ht="14.25" x14ac:dyDescent="0.2">
      <c r="A57" s="27"/>
      <c r="B57" s="93"/>
      <c r="D57" s="29"/>
      <c r="F57" s="29"/>
    </row>
    <row r="58" spans="1:6" ht="14.25" x14ac:dyDescent="0.2">
      <c r="A58" s="27"/>
      <c r="B58" s="93"/>
      <c r="D58" s="29"/>
      <c r="F58" s="29"/>
    </row>
    <row r="59" spans="1:6" ht="14.25" x14ac:dyDescent="0.2">
      <c r="A59" s="27"/>
      <c r="B59" s="93"/>
      <c r="D59" s="29"/>
      <c r="F59" s="29"/>
    </row>
    <row r="60" spans="1:6" ht="14.25" x14ac:dyDescent="0.2">
      <c r="A60" s="27"/>
      <c r="B60" s="93"/>
      <c r="D60" s="29"/>
      <c r="F60" s="29"/>
    </row>
    <row r="61" spans="1:6" ht="14.25" x14ac:dyDescent="0.2">
      <c r="A61" s="27"/>
      <c r="B61" s="93"/>
      <c r="D61" s="29"/>
      <c r="F61" s="29"/>
    </row>
    <row r="62" spans="1:6" ht="14.25" x14ac:dyDescent="0.2">
      <c r="A62" s="27"/>
      <c r="B62" s="93"/>
      <c r="D62" s="29"/>
      <c r="F62" s="29"/>
    </row>
    <row r="63" spans="1:6" ht="14.25" x14ac:dyDescent="0.2">
      <c r="A63" s="27"/>
      <c r="B63" s="93"/>
      <c r="D63" s="29"/>
      <c r="F63" s="29"/>
    </row>
    <row r="64" spans="1:6" ht="14.25" x14ac:dyDescent="0.2">
      <c r="A64" s="27"/>
      <c r="B64" s="93"/>
      <c r="D64" s="29"/>
      <c r="F64" s="29"/>
    </row>
    <row r="65" spans="1:6" ht="14.25" x14ac:dyDescent="0.2">
      <c r="A65" s="27"/>
      <c r="B65" s="93"/>
      <c r="D65" s="29"/>
      <c r="F65" s="29"/>
    </row>
    <row r="66" spans="1:6" ht="14.25" x14ac:dyDescent="0.2">
      <c r="A66" s="27"/>
      <c r="B66" s="93"/>
      <c r="D66" s="29"/>
      <c r="F66" s="29"/>
    </row>
    <row r="67" spans="1:6" ht="14.25" x14ac:dyDescent="0.2">
      <c r="A67" s="27"/>
      <c r="B67" s="93"/>
      <c r="D67" s="29"/>
      <c r="F67" s="29"/>
    </row>
    <row r="68" spans="1:6" ht="14.25" x14ac:dyDescent="0.2">
      <c r="A68" s="27"/>
      <c r="B68" s="93"/>
      <c r="D68" s="29"/>
      <c r="F68" s="29"/>
    </row>
    <row r="69" spans="1:6" ht="14.25" x14ac:dyDescent="0.2">
      <c r="A69" s="27"/>
      <c r="B69" s="93"/>
      <c r="D69" s="29"/>
      <c r="F69" s="29"/>
    </row>
    <row r="70" spans="1:6" ht="14.25" x14ac:dyDescent="0.2">
      <c r="A70" s="27"/>
      <c r="B70" s="93"/>
      <c r="D70" s="29"/>
      <c r="F70" s="29"/>
    </row>
    <row r="71" spans="1:6" ht="14.25" x14ac:dyDescent="0.2">
      <c r="A71" s="27"/>
      <c r="B71" s="93"/>
      <c r="D71" s="29"/>
      <c r="F71" s="29"/>
    </row>
    <row r="72" spans="1:6" ht="14.25" x14ac:dyDescent="0.2">
      <c r="A72" s="27"/>
      <c r="B72" s="93"/>
      <c r="D72" s="29"/>
      <c r="F72" s="29"/>
    </row>
    <row r="73" spans="1:6" ht="14.25" x14ac:dyDescent="0.2">
      <c r="A73" s="27"/>
      <c r="B73" s="93"/>
      <c r="D73" s="29"/>
      <c r="F73" s="29"/>
    </row>
    <row r="74" spans="1:6" ht="14.25" x14ac:dyDescent="0.2">
      <c r="A74" s="27"/>
      <c r="B74" s="93"/>
      <c r="D74" s="29"/>
      <c r="F74" s="29"/>
    </row>
    <row r="75" spans="1:6" ht="14.25" x14ac:dyDescent="0.2">
      <c r="A75" s="27"/>
      <c r="B75" s="93"/>
      <c r="D75" s="29"/>
      <c r="F75" s="29"/>
    </row>
    <row r="76" spans="1:6" ht="14.25" x14ac:dyDescent="0.2">
      <c r="A76" s="27"/>
      <c r="B76" s="93"/>
      <c r="D76" s="29"/>
      <c r="F76" s="29"/>
    </row>
    <row r="77" spans="1:6" ht="14.25" x14ac:dyDescent="0.2">
      <c r="A77" s="27"/>
      <c r="B77" s="93"/>
      <c r="D77" s="29"/>
      <c r="F77" s="29"/>
    </row>
    <row r="78" spans="1:6" ht="14.25" x14ac:dyDescent="0.2">
      <c r="A78" s="27"/>
      <c r="B78" s="93"/>
      <c r="D78" s="29"/>
      <c r="F78" s="29"/>
    </row>
    <row r="79" spans="1:6" ht="14.25" x14ac:dyDescent="0.2">
      <c r="A79" s="27"/>
      <c r="B79" s="93"/>
      <c r="D79" s="29"/>
      <c r="F79" s="29"/>
    </row>
    <row r="80" spans="1:6" ht="14.25" x14ac:dyDescent="0.2">
      <c r="A80" s="27"/>
      <c r="B80" s="93"/>
      <c r="D80" s="29"/>
      <c r="F80" s="29"/>
    </row>
    <row r="81" spans="1:6" ht="14.25" x14ac:dyDescent="0.2">
      <c r="A81" s="27"/>
      <c r="B81" s="93"/>
      <c r="D81" s="29"/>
      <c r="F81" s="29"/>
    </row>
    <row r="82" spans="1:6" ht="14.25" x14ac:dyDescent="0.2">
      <c r="A82" s="27"/>
      <c r="B82" s="93"/>
      <c r="D82" s="29"/>
      <c r="F82" s="29"/>
    </row>
    <row r="83" spans="1:6" ht="14.25" x14ac:dyDescent="0.2">
      <c r="A83" s="27"/>
      <c r="B83" s="93"/>
      <c r="D83" s="29"/>
      <c r="F83" s="29"/>
    </row>
    <row r="84" spans="1:6" ht="14.25" x14ac:dyDescent="0.2">
      <c r="A84" s="27"/>
      <c r="B84" s="93"/>
      <c r="D84" s="29"/>
      <c r="F84" s="29"/>
    </row>
    <row r="85" spans="1:6" ht="14.25" x14ac:dyDescent="0.2">
      <c r="A85" s="27"/>
      <c r="B85" s="93"/>
      <c r="D85" s="29"/>
      <c r="F85" s="29"/>
    </row>
    <row r="86" spans="1:6" ht="14.25" x14ac:dyDescent="0.2">
      <c r="A86" s="27"/>
      <c r="B86" s="93"/>
      <c r="D86" s="29"/>
      <c r="F86" s="29"/>
    </row>
    <row r="87" spans="1:6" ht="14.25" x14ac:dyDescent="0.2">
      <c r="A87" s="27"/>
      <c r="B87" s="93"/>
      <c r="D87" s="29"/>
      <c r="F87" s="29"/>
    </row>
    <row r="88" spans="1:6" ht="14.25" x14ac:dyDescent="0.2">
      <c r="A88" s="27"/>
      <c r="B88" s="93"/>
      <c r="D88" s="29"/>
      <c r="F88" s="29"/>
    </row>
    <row r="89" spans="1:6" ht="14.25" x14ac:dyDescent="0.2">
      <c r="A89" s="27"/>
      <c r="B89" s="93"/>
      <c r="D89" s="29"/>
      <c r="F89" s="29"/>
    </row>
    <row r="90" spans="1:6" ht="14.25" x14ac:dyDescent="0.2">
      <c r="A90" s="27"/>
      <c r="B90" s="93"/>
      <c r="D90" s="29"/>
      <c r="F90" s="29"/>
    </row>
    <row r="91" spans="1:6" ht="14.25" x14ac:dyDescent="0.2">
      <c r="A91" s="27"/>
      <c r="B91" s="93"/>
      <c r="D91" s="29"/>
      <c r="F91" s="29"/>
    </row>
    <row r="92" spans="1:6" ht="14.25" x14ac:dyDescent="0.2">
      <c r="A92" s="27"/>
      <c r="B92" s="93"/>
      <c r="D92" s="29"/>
      <c r="F92" s="29"/>
    </row>
    <row r="93" spans="1:6" ht="14.25" x14ac:dyDescent="0.2">
      <c r="A93" s="27"/>
      <c r="B93" s="93"/>
      <c r="D93" s="29"/>
      <c r="F93" s="29"/>
    </row>
    <row r="94" spans="1:6" ht="14.25" x14ac:dyDescent="0.2">
      <c r="A94" s="27"/>
      <c r="B94" s="93"/>
      <c r="D94" s="29"/>
      <c r="F94" s="29"/>
    </row>
    <row r="95" spans="1:6" ht="14.25" x14ac:dyDescent="0.2">
      <c r="A95" s="27"/>
      <c r="B95" s="93"/>
      <c r="D95" s="29"/>
      <c r="F95" s="29"/>
    </row>
    <row r="96" spans="1:6" ht="14.25" x14ac:dyDescent="0.2">
      <c r="A96" s="27"/>
      <c r="B96" s="93"/>
      <c r="D96" s="29"/>
      <c r="F96" s="29"/>
    </row>
    <row r="97" spans="1:6" ht="14.25" x14ac:dyDescent="0.2">
      <c r="A97" s="27"/>
      <c r="B97" s="93"/>
      <c r="D97" s="29"/>
      <c r="F97" s="29"/>
    </row>
    <row r="98" spans="1:6" ht="14.25" x14ac:dyDescent="0.2">
      <c r="A98" s="27"/>
      <c r="B98" s="93"/>
      <c r="D98" s="29"/>
      <c r="F98" s="29"/>
    </row>
    <row r="99" spans="1:6" ht="14.25" x14ac:dyDescent="0.2">
      <c r="A99" s="27"/>
      <c r="B99" s="93"/>
      <c r="D99" s="29"/>
      <c r="F99" s="29"/>
    </row>
    <row r="100" spans="1:6" ht="14.25" x14ac:dyDescent="0.2">
      <c r="A100" s="27"/>
      <c r="B100" s="93"/>
      <c r="D100" s="29"/>
      <c r="F100" s="29"/>
    </row>
    <row r="101" spans="1:6" ht="14.25" x14ac:dyDescent="0.2">
      <c r="A101" s="27"/>
      <c r="B101" s="93"/>
      <c r="D101" s="29"/>
      <c r="F101" s="29"/>
    </row>
    <row r="102" spans="1:6" ht="14.25" x14ac:dyDescent="0.2">
      <c r="A102" s="27"/>
      <c r="B102" s="93"/>
      <c r="D102" s="29"/>
      <c r="F102" s="29"/>
    </row>
    <row r="103" spans="1:6" ht="14.25" x14ac:dyDescent="0.2">
      <c r="A103" s="27"/>
      <c r="B103" s="93"/>
      <c r="D103" s="29"/>
      <c r="F103" s="29"/>
    </row>
    <row r="104" spans="1:6" ht="14.25" x14ac:dyDescent="0.2">
      <c r="A104" s="27"/>
      <c r="B104" s="93"/>
      <c r="D104" s="29"/>
      <c r="F104" s="29"/>
    </row>
    <row r="105" spans="1:6" ht="14.25" x14ac:dyDescent="0.2">
      <c r="A105" s="27"/>
      <c r="B105" s="93"/>
      <c r="D105" s="29"/>
      <c r="F105" s="29"/>
    </row>
    <row r="106" spans="1:6" ht="14.25" x14ac:dyDescent="0.2">
      <c r="A106" s="27"/>
      <c r="B106" s="93"/>
      <c r="D106" s="29"/>
      <c r="F106" s="29"/>
    </row>
    <row r="107" spans="1:6" ht="14.25" x14ac:dyDescent="0.2">
      <c r="A107" s="27"/>
      <c r="B107" s="93"/>
      <c r="D107" s="29"/>
      <c r="F107" s="29"/>
    </row>
    <row r="108" spans="1:6" ht="14.25" x14ac:dyDescent="0.2">
      <c r="A108" s="27"/>
      <c r="B108" s="93"/>
      <c r="D108" s="29"/>
      <c r="F108" s="29"/>
    </row>
    <row r="109" spans="1:6" ht="14.25" x14ac:dyDescent="0.2">
      <c r="A109" s="27"/>
      <c r="B109" s="93"/>
      <c r="D109" s="29"/>
      <c r="F109" s="29"/>
    </row>
    <row r="110" spans="1:6" ht="14.25" x14ac:dyDescent="0.2">
      <c r="A110" s="27"/>
      <c r="B110" s="93"/>
      <c r="D110" s="29"/>
      <c r="F110" s="29"/>
    </row>
    <row r="111" spans="1:6" ht="14.25" x14ac:dyDescent="0.2">
      <c r="A111" s="27"/>
      <c r="B111" s="93"/>
      <c r="D111" s="29"/>
      <c r="F111" s="29"/>
    </row>
    <row r="112" spans="1:6" ht="14.25" x14ac:dyDescent="0.2">
      <c r="A112" s="27"/>
      <c r="B112" s="93"/>
      <c r="D112" s="29"/>
      <c r="F112" s="29"/>
    </row>
    <row r="113" spans="1:6" ht="14.25" x14ac:dyDescent="0.2">
      <c r="A113" s="27"/>
      <c r="B113" s="93"/>
      <c r="D113" s="29"/>
      <c r="F113" s="29"/>
    </row>
    <row r="114" spans="1:6" ht="14.25" x14ac:dyDescent="0.2">
      <c r="A114" s="27"/>
      <c r="B114" s="93"/>
      <c r="D114" s="29"/>
      <c r="F114" s="29"/>
    </row>
    <row r="115" spans="1:6" ht="14.25" x14ac:dyDescent="0.2">
      <c r="A115" s="27"/>
      <c r="B115" s="93"/>
      <c r="D115" s="29"/>
      <c r="F115" s="29"/>
    </row>
    <row r="116" spans="1:6" ht="14.25" x14ac:dyDescent="0.2">
      <c r="A116" s="27"/>
      <c r="B116" s="93"/>
      <c r="D116" s="29"/>
      <c r="F116" s="29"/>
    </row>
    <row r="117" spans="1:6" ht="14.25" x14ac:dyDescent="0.2">
      <c r="A117" s="27"/>
      <c r="B117" s="93"/>
      <c r="D117" s="29"/>
      <c r="F117" s="29"/>
    </row>
    <row r="118" spans="1:6" ht="14.25" x14ac:dyDescent="0.2">
      <c r="A118" s="27"/>
      <c r="B118" s="93"/>
      <c r="D118" s="29"/>
      <c r="F118" s="29"/>
    </row>
    <row r="119" spans="1:6" ht="14.25" x14ac:dyDescent="0.2">
      <c r="A119" s="27"/>
      <c r="B119" s="93"/>
      <c r="D119" s="29"/>
      <c r="F119" s="29"/>
    </row>
    <row r="120" spans="1:6" ht="14.25" x14ac:dyDescent="0.2">
      <c r="A120" s="27"/>
      <c r="B120" s="93"/>
      <c r="D120" s="29"/>
      <c r="F120" s="29"/>
    </row>
    <row r="121" spans="1:6" ht="14.25" x14ac:dyDescent="0.2">
      <c r="A121" s="27"/>
      <c r="B121" s="93"/>
      <c r="D121" s="29"/>
      <c r="F121" s="29"/>
    </row>
    <row r="122" spans="1:6" ht="14.25" x14ac:dyDescent="0.2">
      <c r="A122" s="27"/>
      <c r="B122" s="93"/>
      <c r="D122" s="29"/>
      <c r="F122" s="29"/>
    </row>
    <row r="123" spans="1:6" ht="14.25" x14ac:dyDescent="0.2">
      <c r="A123" s="27"/>
      <c r="B123" s="93"/>
      <c r="D123" s="29"/>
      <c r="F123" s="29"/>
    </row>
    <row r="124" spans="1:6" ht="14.25" x14ac:dyDescent="0.2">
      <c r="A124" s="27"/>
      <c r="B124" s="93"/>
      <c r="D124" s="29"/>
      <c r="F124" s="29"/>
    </row>
    <row r="125" spans="1:6" ht="14.25" x14ac:dyDescent="0.2">
      <c r="A125" s="27"/>
      <c r="B125" s="93"/>
      <c r="D125" s="29"/>
      <c r="F125" s="29"/>
    </row>
    <row r="126" spans="1:6" ht="14.25" x14ac:dyDescent="0.2">
      <c r="A126" s="27"/>
      <c r="B126" s="93"/>
      <c r="D126" s="29"/>
      <c r="F126" s="29"/>
    </row>
    <row r="127" spans="1:6" ht="14.25" x14ac:dyDescent="0.2">
      <c r="A127" s="27"/>
      <c r="B127" s="93"/>
      <c r="D127" s="29"/>
      <c r="F127" s="29"/>
    </row>
    <row r="128" spans="1:6" ht="14.25" x14ac:dyDescent="0.2">
      <c r="A128" s="27"/>
      <c r="B128" s="93"/>
      <c r="D128" s="29"/>
      <c r="F128" s="29"/>
    </row>
    <row r="129" spans="1:6" ht="14.25" x14ac:dyDescent="0.2">
      <c r="A129" s="27"/>
      <c r="B129" s="93"/>
      <c r="D129" s="29"/>
      <c r="F129" s="29"/>
    </row>
    <row r="130" spans="1:6" ht="14.25" x14ac:dyDescent="0.2">
      <c r="A130" s="27"/>
      <c r="B130" s="93"/>
      <c r="D130" s="29"/>
      <c r="F130" s="29"/>
    </row>
    <row r="131" spans="1:6" ht="14.25" x14ac:dyDescent="0.2">
      <c r="A131" s="27"/>
      <c r="B131" s="93"/>
      <c r="D131" s="29"/>
      <c r="F131" s="29"/>
    </row>
    <row r="132" spans="1:6" ht="14.25" x14ac:dyDescent="0.2">
      <c r="A132" s="27"/>
      <c r="B132" s="93"/>
      <c r="D132" s="29"/>
      <c r="F132" s="29"/>
    </row>
    <row r="133" spans="1:6" ht="14.25" x14ac:dyDescent="0.2">
      <c r="A133" s="27"/>
      <c r="B133" s="93"/>
      <c r="D133" s="29"/>
      <c r="F133" s="29"/>
    </row>
    <row r="134" spans="1:6" ht="14.25" x14ac:dyDescent="0.2">
      <c r="A134" s="27"/>
      <c r="B134" s="93"/>
      <c r="D134" s="29"/>
      <c r="F134" s="29"/>
    </row>
    <row r="135" spans="1:6" ht="14.25" x14ac:dyDescent="0.2">
      <c r="A135" s="27"/>
      <c r="B135" s="93"/>
      <c r="D135" s="29"/>
      <c r="F135" s="29"/>
    </row>
    <row r="136" spans="1:6" ht="14.25" x14ac:dyDescent="0.2">
      <c r="A136" s="27"/>
      <c r="B136" s="93"/>
      <c r="D136" s="29"/>
      <c r="F136" s="29"/>
    </row>
    <row r="137" spans="1:6" ht="14.25" x14ac:dyDescent="0.2">
      <c r="A137" s="27"/>
      <c r="B137" s="93"/>
      <c r="D137" s="29"/>
      <c r="F137" s="29"/>
    </row>
    <row r="138" spans="1:6" ht="14.25" x14ac:dyDescent="0.2">
      <c r="A138" s="27"/>
      <c r="B138" s="93"/>
      <c r="D138" s="29"/>
      <c r="F138" s="29"/>
    </row>
    <row r="139" spans="1:6" ht="14.25" x14ac:dyDescent="0.2">
      <c r="A139" s="27"/>
      <c r="B139" s="93"/>
      <c r="D139" s="29"/>
      <c r="F139" s="29"/>
    </row>
    <row r="140" spans="1:6" ht="14.25" x14ac:dyDescent="0.2">
      <c r="A140" s="27"/>
      <c r="B140" s="93"/>
      <c r="D140" s="29"/>
      <c r="F140" s="29"/>
    </row>
    <row r="141" spans="1:6" ht="14.25" x14ac:dyDescent="0.2">
      <c r="A141" s="27"/>
      <c r="B141" s="93"/>
      <c r="D141" s="29"/>
      <c r="F141" s="29"/>
    </row>
    <row r="142" spans="1:6" ht="14.25" x14ac:dyDescent="0.2">
      <c r="A142" s="27"/>
      <c r="B142" s="93"/>
      <c r="D142" s="29"/>
      <c r="F142" s="29"/>
    </row>
    <row r="143" spans="1:6" ht="14.25" x14ac:dyDescent="0.2">
      <c r="A143" s="27"/>
      <c r="B143" s="93"/>
      <c r="D143" s="29"/>
      <c r="F143" s="29"/>
    </row>
    <row r="144" spans="1:6" ht="14.25" x14ac:dyDescent="0.2">
      <c r="A144" s="27"/>
      <c r="B144" s="93"/>
      <c r="D144" s="29"/>
      <c r="F144" s="29"/>
    </row>
    <row r="145" spans="1:6" ht="14.25" x14ac:dyDescent="0.2">
      <c r="A145" s="27"/>
      <c r="B145" s="93"/>
      <c r="D145" s="29"/>
      <c r="F145" s="29"/>
    </row>
    <row r="146" spans="1:6" ht="14.25" x14ac:dyDescent="0.2">
      <c r="A146" s="27"/>
      <c r="B146" s="93"/>
      <c r="D146" s="29"/>
      <c r="F146" s="29"/>
    </row>
    <row r="147" spans="1:6" ht="14.25" x14ac:dyDescent="0.2">
      <c r="A147" s="27"/>
      <c r="B147" s="93"/>
      <c r="D147" s="29"/>
      <c r="F147" s="29"/>
    </row>
    <row r="148" spans="1:6" ht="14.25" x14ac:dyDescent="0.2">
      <c r="A148" s="27"/>
      <c r="B148" s="93"/>
      <c r="D148" s="29"/>
      <c r="F148" s="29"/>
    </row>
    <row r="149" spans="1:6" ht="14.25" x14ac:dyDescent="0.2">
      <c r="A149" s="27"/>
      <c r="B149" s="93"/>
      <c r="D149" s="29"/>
      <c r="F149" s="29"/>
    </row>
    <row r="150" spans="1:6" ht="14.25" x14ac:dyDescent="0.2">
      <c r="A150" s="27"/>
      <c r="B150" s="93"/>
      <c r="D150" s="29"/>
      <c r="F150" s="29"/>
    </row>
    <row r="151" spans="1:6" ht="14.25" x14ac:dyDescent="0.2">
      <c r="A151" s="27"/>
      <c r="B151" s="93"/>
      <c r="D151" s="29"/>
      <c r="F151" s="29"/>
    </row>
    <row r="152" spans="1:6" ht="14.25" x14ac:dyDescent="0.2">
      <c r="A152" s="27"/>
      <c r="B152" s="93"/>
      <c r="D152" s="29"/>
      <c r="F152" s="29"/>
    </row>
    <row r="153" spans="1:6" ht="14.25" x14ac:dyDescent="0.2">
      <c r="A153" s="27"/>
      <c r="B153" s="93"/>
      <c r="D153" s="29"/>
      <c r="F153" s="29"/>
    </row>
    <row r="154" spans="1:6" ht="14.25" x14ac:dyDescent="0.2">
      <c r="A154" s="27"/>
      <c r="B154" s="93"/>
      <c r="D154" s="29"/>
      <c r="F154" s="29"/>
    </row>
    <row r="155" spans="1:6" ht="14.25" x14ac:dyDescent="0.2">
      <c r="A155" s="27"/>
      <c r="B155" s="93"/>
      <c r="D155" s="29"/>
      <c r="F155" s="29"/>
    </row>
    <row r="156" spans="1:6" ht="14.25" x14ac:dyDescent="0.2">
      <c r="A156" s="27"/>
      <c r="B156" s="93"/>
      <c r="D156" s="29"/>
      <c r="F156" s="29"/>
    </row>
    <row r="157" spans="1:6" ht="14.25" x14ac:dyDescent="0.2">
      <c r="A157" s="27"/>
      <c r="B157" s="93"/>
      <c r="D157" s="29"/>
      <c r="F157" s="29"/>
    </row>
    <row r="158" spans="1:6" ht="14.25" x14ac:dyDescent="0.2">
      <c r="A158" s="27"/>
      <c r="B158" s="93"/>
      <c r="D158" s="29"/>
      <c r="F158" s="29"/>
    </row>
    <row r="159" spans="1:6" ht="14.25" x14ac:dyDescent="0.2">
      <c r="A159" s="27"/>
      <c r="B159" s="93"/>
      <c r="D159" s="29"/>
      <c r="F159" s="29"/>
    </row>
    <row r="160" spans="1:6" ht="14.25" x14ac:dyDescent="0.2">
      <c r="A160" s="27"/>
      <c r="B160" s="93"/>
      <c r="D160" s="29"/>
      <c r="F160" s="29"/>
    </row>
    <row r="161" spans="1:6" ht="14.25" x14ac:dyDescent="0.2">
      <c r="A161" s="27"/>
      <c r="B161" s="93"/>
      <c r="D161" s="29"/>
      <c r="F161" s="29"/>
    </row>
    <row r="162" spans="1:6" ht="14.25" x14ac:dyDescent="0.2">
      <c r="A162" s="27"/>
      <c r="B162" s="93"/>
      <c r="D162" s="29"/>
      <c r="F162" s="29"/>
    </row>
    <row r="163" spans="1:6" ht="14.25" x14ac:dyDescent="0.2">
      <c r="A163" s="27"/>
      <c r="B163" s="93"/>
      <c r="D163" s="29"/>
      <c r="F163" s="29"/>
    </row>
    <row r="164" spans="1:6" ht="14.25" x14ac:dyDescent="0.2">
      <c r="A164" s="27"/>
      <c r="B164" s="93"/>
      <c r="D164" s="29"/>
      <c r="F164" s="29"/>
    </row>
    <row r="165" spans="1:6" ht="14.25" x14ac:dyDescent="0.2">
      <c r="A165" s="27"/>
      <c r="B165" s="93"/>
      <c r="D165" s="29"/>
      <c r="F165" s="29"/>
    </row>
    <row r="166" spans="1:6" ht="14.25" x14ac:dyDescent="0.2">
      <c r="A166" s="27"/>
      <c r="B166" s="93"/>
      <c r="D166" s="29"/>
      <c r="F166" s="29"/>
    </row>
    <row r="167" spans="1:6" ht="14.25" x14ac:dyDescent="0.2">
      <c r="A167" s="27"/>
      <c r="B167" s="93"/>
      <c r="D167" s="29"/>
      <c r="F167" s="29"/>
    </row>
    <row r="168" spans="1:6" ht="14.25" x14ac:dyDescent="0.2">
      <c r="A168" s="27"/>
      <c r="B168" s="93"/>
      <c r="D168" s="29"/>
      <c r="F168" s="29"/>
    </row>
    <row r="169" spans="1:6" ht="14.25" x14ac:dyDescent="0.2">
      <c r="A169" s="27"/>
      <c r="B169" s="93"/>
      <c r="D169" s="29"/>
      <c r="F169" s="29"/>
    </row>
    <row r="170" spans="1:6" ht="14.25" x14ac:dyDescent="0.2">
      <c r="A170" s="27"/>
      <c r="B170" s="93"/>
      <c r="D170" s="29"/>
      <c r="F170" s="29"/>
    </row>
    <row r="171" spans="1:6" ht="14.25" x14ac:dyDescent="0.2">
      <c r="A171" s="27"/>
      <c r="B171" s="93"/>
      <c r="D171" s="29"/>
      <c r="F171" s="29"/>
    </row>
    <row r="172" spans="1:6" ht="14.25" x14ac:dyDescent="0.2">
      <c r="A172" s="27"/>
      <c r="B172" s="93"/>
      <c r="D172" s="29"/>
      <c r="F172" s="29"/>
    </row>
    <row r="173" spans="1:6" ht="14.25" x14ac:dyDescent="0.2">
      <c r="A173" s="27"/>
      <c r="B173" s="93"/>
      <c r="D173" s="29"/>
      <c r="F173" s="29"/>
    </row>
    <row r="174" spans="1:6" ht="14.25" x14ac:dyDescent="0.2">
      <c r="A174" s="27"/>
      <c r="B174" s="93"/>
      <c r="D174" s="29"/>
      <c r="F174" s="29"/>
    </row>
    <row r="175" spans="1:6" ht="14.25" x14ac:dyDescent="0.2">
      <c r="A175" s="27"/>
      <c r="B175" s="93"/>
      <c r="D175" s="29"/>
      <c r="F175" s="29"/>
    </row>
    <row r="176" spans="1:6" ht="14.25" x14ac:dyDescent="0.2">
      <c r="A176" s="27"/>
      <c r="B176" s="93"/>
      <c r="D176" s="29"/>
      <c r="F176" s="29"/>
    </row>
    <row r="177" spans="1:6" ht="14.25" x14ac:dyDescent="0.2">
      <c r="A177" s="27"/>
      <c r="B177" s="93"/>
      <c r="D177" s="29"/>
      <c r="F177" s="29"/>
    </row>
    <row r="178" spans="1:6" ht="14.25" x14ac:dyDescent="0.2">
      <c r="A178" s="27"/>
      <c r="B178" s="93"/>
      <c r="D178" s="29"/>
      <c r="F178" s="29"/>
    </row>
    <row r="179" spans="1:6" ht="14.25" x14ac:dyDescent="0.2">
      <c r="A179" s="27"/>
      <c r="B179" s="93"/>
      <c r="D179" s="29"/>
      <c r="F179" s="29"/>
    </row>
    <row r="180" spans="1:6" ht="14.25" x14ac:dyDescent="0.2">
      <c r="A180" s="27"/>
      <c r="B180" s="93"/>
      <c r="D180" s="29"/>
      <c r="F180" s="29"/>
    </row>
    <row r="181" spans="1:6" ht="14.25" x14ac:dyDescent="0.2">
      <c r="A181" s="27"/>
      <c r="B181" s="93"/>
      <c r="D181" s="29"/>
      <c r="F181" s="29"/>
    </row>
    <row r="182" spans="1:6" ht="14.25" x14ac:dyDescent="0.2">
      <c r="A182" s="27"/>
      <c r="B182" s="93"/>
      <c r="D182" s="29"/>
      <c r="F182" s="29"/>
    </row>
    <row r="183" spans="1:6" ht="14.25" x14ac:dyDescent="0.2">
      <c r="A183" s="27"/>
      <c r="B183" s="93"/>
      <c r="D183" s="29"/>
      <c r="F183" s="29"/>
    </row>
    <row r="184" spans="1:6" ht="14.25" x14ac:dyDescent="0.2">
      <c r="A184" s="27"/>
      <c r="B184" s="93"/>
      <c r="D184" s="29"/>
      <c r="F184" s="29"/>
    </row>
    <row r="185" spans="1:6" ht="14.25" x14ac:dyDescent="0.2">
      <c r="A185" s="27"/>
      <c r="B185" s="93"/>
      <c r="D185" s="29"/>
      <c r="F185" s="29"/>
    </row>
    <row r="186" spans="1:6" ht="14.25" x14ac:dyDescent="0.2">
      <c r="A186" s="27"/>
      <c r="B186" s="93"/>
      <c r="D186" s="29"/>
      <c r="F186" s="29"/>
    </row>
    <row r="187" spans="1:6" ht="14.25" x14ac:dyDescent="0.2">
      <c r="A187" s="27"/>
      <c r="B187" s="93"/>
      <c r="D187" s="29"/>
      <c r="F187" s="29"/>
    </row>
    <row r="188" spans="1:6" ht="14.25" x14ac:dyDescent="0.2">
      <c r="A188" s="27"/>
      <c r="B188" s="93"/>
      <c r="D188" s="29"/>
      <c r="F188" s="29"/>
    </row>
    <row r="189" spans="1:6" ht="14.25" x14ac:dyDescent="0.2">
      <c r="A189" s="27"/>
      <c r="B189" s="93"/>
      <c r="D189" s="29"/>
      <c r="F189" s="29"/>
    </row>
    <row r="190" spans="1:6" ht="14.25" x14ac:dyDescent="0.2">
      <c r="A190" s="27"/>
      <c r="B190" s="93"/>
      <c r="D190" s="29"/>
      <c r="F190" s="29"/>
    </row>
    <row r="191" spans="1:6" ht="14.25" x14ac:dyDescent="0.2">
      <c r="A191" s="27"/>
      <c r="B191" s="93"/>
      <c r="D191" s="29"/>
      <c r="F191" s="29"/>
    </row>
    <row r="192" spans="1:6" ht="14.25" x14ac:dyDescent="0.2">
      <c r="A192" s="27"/>
      <c r="B192" s="93"/>
      <c r="D192" s="29"/>
      <c r="F192" s="29"/>
    </row>
    <row r="193" spans="1:6" ht="14.25" x14ac:dyDescent="0.2">
      <c r="A193" s="27"/>
      <c r="B193" s="93"/>
      <c r="D193" s="29"/>
      <c r="F193" s="29"/>
    </row>
    <row r="194" spans="1:6" ht="14.25" x14ac:dyDescent="0.2">
      <c r="A194" s="27"/>
      <c r="B194" s="93"/>
      <c r="D194" s="29"/>
      <c r="F194" s="29"/>
    </row>
    <row r="195" spans="1:6" ht="14.25" x14ac:dyDescent="0.2">
      <c r="A195" s="27"/>
      <c r="B195" s="93"/>
      <c r="D195" s="29"/>
      <c r="F195" s="29"/>
    </row>
    <row r="196" spans="1:6" ht="14.25" x14ac:dyDescent="0.2">
      <c r="A196" s="27"/>
      <c r="B196" s="93"/>
      <c r="D196" s="29"/>
      <c r="F196" s="29"/>
    </row>
    <row r="197" spans="1:6" ht="14.25" x14ac:dyDescent="0.2">
      <c r="A197" s="27"/>
      <c r="B197" s="93"/>
      <c r="D197" s="29"/>
      <c r="F197" s="29"/>
    </row>
    <row r="198" spans="1:6" ht="14.25" x14ac:dyDescent="0.2">
      <c r="A198" s="27"/>
      <c r="B198" s="93"/>
      <c r="D198" s="29"/>
      <c r="F198" s="29"/>
    </row>
    <row r="199" spans="1:6" ht="14.25" x14ac:dyDescent="0.2">
      <c r="A199" s="27"/>
      <c r="B199" s="93"/>
      <c r="D199" s="29"/>
      <c r="F199" s="29"/>
    </row>
    <row r="200" spans="1:6" ht="14.25" x14ac:dyDescent="0.2">
      <c r="A200" s="27"/>
      <c r="B200" s="93"/>
      <c r="D200" s="29"/>
      <c r="F200" s="29"/>
    </row>
    <row r="201" spans="1:6" ht="14.25" x14ac:dyDescent="0.2">
      <c r="A201" s="27"/>
      <c r="B201" s="93"/>
      <c r="D201" s="29"/>
      <c r="F201" s="29"/>
    </row>
    <row r="202" spans="1:6" ht="14.25" x14ac:dyDescent="0.2">
      <c r="A202" s="27"/>
      <c r="B202" s="93"/>
      <c r="D202" s="29"/>
      <c r="F202" s="29"/>
    </row>
    <row r="203" spans="1:6" ht="14.25" x14ac:dyDescent="0.2">
      <c r="A203" s="27"/>
      <c r="B203" s="93"/>
      <c r="D203" s="29"/>
      <c r="F203" s="29"/>
    </row>
    <row r="204" spans="1:6" ht="14.25" x14ac:dyDescent="0.2">
      <c r="A204" s="27"/>
      <c r="B204" s="93"/>
      <c r="D204" s="29"/>
      <c r="F204" s="29"/>
    </row>
    <row r="205" spans="1:6" ht="14.25" x14ac:dyDescent="0.2">
      <c r="A205" s="27"/>
      <c r="B205" s="93"/>
      <c r="D205" s="29"/>
      <c r="F205" s="29"/>
    </row>
    <row r="206" spans="1:6" ht="14.25" x14ac:dyDescent="0.2">
      <c r="A206" s="27"/>
      <c r="B206" s="93"/>
      <c r="D206" s="29"/>
      <c r="F206" s="29"/>
    </row>
    <row r="207" spans="1:6" ht="14.25" x14ac:dyDescent="0.2">
      <c r="A207" s="27"/>
      <c r="B207" s="93"/>
      <c r="D207" s="29"/>
      <c r="F207" s="29"/>
    </row>
    <row r="208" spans="1:6" ht="14.25" x14ac:dyDescent="0.2">
      <c r="A208" s="27"/>
      <c r="B208" s="93"/>
      <c r="D208" s="29"/>
      <c r="F208" s="29"/>
    </row>
    <row r="209" spans="1:6" ht="14.25" x14ac:dyDescent="0.2">
      <c r="A209" s="27"/>
      <c r="B209" s="93"/>
      <c r="D209" s="29"/>
      <c r="F209" s="29"/>
    </row>
    <row r="210" spans="1:6" ht="14.25" x14ac:dyDescent="0.2">
      <c r="A210" s="27"/>
      <c r="B210" s="93"/>
      <c r="D210" s="29"/>
      <c r="F210" s="29"/>
    </row>
    <row r="211" spans="1:6" ht="14.25" x14ac:dyDescent="0.2">
      <c r="A211" s="27"/>
      <c r="B211" s="93"/>
      <c r="D211" s="29"/>
      <c r="F211" s="29"/>
    </row>
    <row r="212" spans="1:6" ht="14.25" x14ac:dyDescent="0.2">
      <c r="A212" s="27"/>
      <c r="B212" s="93"/>
      <c r="D212" s="29"/>
      <c r="F212" s="29"/>
    </row>
    <row r="213" spans="1:6" ht="14.25" x14ac:dyDescent="0.2">
      <c r="A213" s="27"/>
      <c r="B213" s="93"/>
      <c r="D213" s="29"/>
      <c r="F213" s="29"/>
    </row>
    <row r="214" spans="1:6" ht="14.25" x14ac:dyDescent="0.2">
      <c r="A214" s="27"/>
      <c r="B214" s="93"/>
      <c r="D214" s="29"/>
      <c r="F214" s="29"/>
    </row>
    <row r="215" spans="1:6" ht="14.25" x14ac:dyDescent="0.2">
      <c r="A215" s="27"/>
      <c r="B215" s="93"/>
      <c r="D215" s="29"/>
      <c r="F215" s="29"/>
    </row>
    <row r="216" spans="1:6" ht="14.25" x14ac:dyDescent="0.2">
      <c r="A216" s="27"/>
      <c r="B216" s="93"/>
      <c r="D216" s="29"/>
      <c r="F216" s="29"/>
    </row>
    <row r="217" spans="1:6" ht="14.25" x14ac:dyDescent="0.2">
      <c r="A217" s="27"/>
      <c r="B217" s="93"/>
      <c r="D217" s="29"/>
      <c r="F217" s="29"/>
    </row>
    <row r="218" spans="1:6" ht="14.25" x14ac:dyDescent="0.2">
      <c r="A218" s="27"/>
      <c r="B218" s="93"/>
      <c r="D218" s="29"/>
      <c r="F218" s="29"/>
    </row>
    <row r="219" spans="1:6" ht="14.25" x14ac:dyDescent="0.2">
      <c r="A219" s="27"/>
      <c r="B219" s="93"/>
      <c r="D219" s="29"/>
      <c r="F219" s="29"/>
    </row>
    <row r="220" spans="1:6" ht="14.25" x14ac:dyDescent="0.2">
      <c r="A220" s="27"/>
      <c r="B220" s="93"/>
      <c r="D220" s="29"/>
      <c r="F220" s="29"/>
    </row>
    <row r="221" spans="1:6" ht="14.25" x14ac:dyDescent="0.2">
      <c r="A221" s="27"/>
      <c r="B221" s="93"/>
      <c r="D221" s="29"/>
      <c r="F221" s="29"/>
    </row>
    <row r="222" spans="1:6" ht="14.25" x14ac:dyDescent="0.2">
      <c r="A222" s="27"/>
      <c r="B222" s="93"/>
      <c r="D222" s="29"/>
      <c r="F222" s="29"/>
    </row>
    <row r="223" spans="1:6" ht="14.25" x14ac:dyDescent="0.2">
      <c r="A223" s="27"/>
      <c r="B223" s="93"/>
      <c r="D223" s="29"/>
      <c r="F223" s="29"/>
    </row>
    <row r="224" spans="1:6" ht="14.25" x14ac:dyDescent="0.2">
      <c r="A224" s="27"/>
      <c r="B224" s="93"/>
      <c r="D224" s="29"/>
      <c r="F224" s="29"/>
    </row>
    <row r="225" spans="1:6" ht="14.25" x14ac:dyDescent="0.2">
      <c r="A225" s="27"/>
      <c r="B225" s="93"/>
      <c r="D225" s="29"/>
      <c r="F225" s="29"/>
    </row>
    <row r="226" spans="1:6" ht="14.25" x14ac:dyDescent="0.2">
      <c r="A226" s="27"/>
      <c r="B226" s="93"/>
      <c r="D226" s="29"/>
      <c r="F226" s="29"/>
    </row>
    <row r="227" spans="1:6" ht="14.25" x14ac:dyDescent="0.2">
      <c r="A227" s="27"/>
      <c r="B227" s="93"/>
      <c r="D227" s="29"/>
      <c r="F227" s="29"/>
    </row>
    <row r="228" spans="1:6" ht="14.25" x14ac:dyDescent="0.2">
      <c r="A228" s="27"/>
      <c r="B228" s="93"/>
      <c r="D228" s="29"/>
      <c r="F228" s="29"/>
    </row>
    <row r="229" spans="1:6" ht="14.25" x14ac:dyDescent="0.2">
      <c r="A229" s="27"/>
      <c r="B229" s="93"/>
      <c r="D229" s="29"/>
      <c r="F229" s="29"/>
    </row>
    <row r="230" spans="1:6" ht="14.25" x14ac:dyDescent="0.2">
      <c r="A230" s="27"/>
      <c r="B230" s="93"/>
      <c r="D230" s="29"/>
      <c r="F230" s="29"/>
    </row>
    <row r="231" spans="1:6" ht="14.25" x14ac:dyDescent="0.2">
      <c r="A231" s="27"/>
      <c r="B231" s="93"/>
      <c r="D231" s="29"/>
      <c r="F231" s="29"/>
    </row>
    <row r="232" spans="1:6" ht="14.25" x14ac:dyDescent="0.2">
      <c r="A232" s="27"/>
      <c r="B232" s="93"/>
      <c r="D232" s="29"/>
      <c r="F232" s="29"/>
    </row>
    <row r="233" spans="1:6" ht="14.25" x14ac:dyDescent="0.2">
      <c r="A233" s="27"/>
      <c r="B233" s="93"/>
      <c r="D233" s="29"/>
      <c r="F233" s="29"/>
    </row>
    <row r="234" spans="1:6" ht="14.25" x14ac:dyDescent="0.2">
      <c r="A234" s="27"/>
      <c r="B234" s="93"/>
      <c r="D234" s="29"/>
      <c r="F234" s="29"/>
    </row>
    <row r="235" spans="1:6" ht="14.25" x14ac:dyDescent="0.2">
      <c r="A235" s="27"/>
      <c r="B235" s="93"/>
      <c r="D235" s="29"/>
      <c r="F235" s="29"/>
    </row>
    <row r="236" spans="1:6" ht="14.25" x14ac:dyDescent="0.2">
      <c r="A236" s="27"/>
      <c r="B236" s="93"/>
      <c r="D236" s="29"/>
      <c r="F236" s="29"/>
    </row>
    <row r="237" spans="1:6" ht="14.25" x14ac:dyDescent="0.2">
      <c r="A237" s="27"/>
      <c r="B237" s="93"/>
      <c r="D237" s="29"/>
      <c r="F237" s="29"/>
    </row>
    <row r="238" spans="1:6" ht="14.25" x14ac:dyDescent="0.2">
      <c r="A238" s="27"/>
      <c r="B238" s="93"/>
      <c r="D238" s="29"/>
      <c r="F238" s="29"/>
    </row>
    <row r="239" spans="1:6" ht="14.25" x14ac:dyDescent="0.2">
      <c r="A239" s="27"/>
      <c r="B239" s="93"/>
      <c r="D239" s="29"/>
      <c r="F239" s="29"/>
    </row>
    <row r="240" spans="1:6" ht="14.25" x14ac:dyDescent="0.2">
      <c r="A240" s="27"/>
      <c r="B240" s="93"/>
      <c r="D240" s="29"/>
      <c r="F240" s="29"/>
    </row>
    <row r="241" spans="1:6" ht="14.25" x14ac:dyDescent="0.2">
      <c r="A241" s="27"/>
      <c r="B241" s="93"/>
      <c r="D241" s="29"/>
      <c r="F241" s="29"/>
    </row>
    <row r="242" spans="1:6" ht="14.25" x14ac:dyDescent="0.2">
      <c r="A242" s="27"/>
      <c r="B242" s="93"/>
      <c r="D242" s="29"/>
      <c r="F242" s="29"/>
    </row>
    <row r="243" spans="1:6" ht="14.25" x14ac:dyDescent="0.2">
      <c r="A243" s="27"/>
      <c r="B243" s="93"/>
      <c r="D243" s="29"/>
      <c r="F243" s="29"/>
    </row>
    <row r="244" spans="1:6" ht="14.25" x14ac:dyDescent="0.2">
      <c r="A244" s="27"/>
      <c r="B244" s="93"/>
      <c r="D244" s="29"/>
      <c r="F244" s="29"/>
    </row>
    <row r="245" spans="1:6" ht="14.25" x14ac:dyDescent="0.2">
      <c r="A245" s="27"/>
      <c r="B245" s="93"/>
      <c r="D245" s="29"/>
      <c r="F245" s="29"/>
    </row>
    <row r="246" spans="1:6" ht="14.25" x14ac:dyDescent="0.2">
      <c r="A246" s="27"/>
      <c r="B246" s="93"/>
      <c r="D246" s="29"/>
      <c r="F246" s="29"/>
    </row>
    <row r="247" spans="1:6" ht="14.25" x14ac:dyDescent="0.2">
      <c r="A247" s="27"/>
      <c r="B247" s="93"/>
      <c r="D247" s="29"/>
      <c r="F247" s="29"/>
    </row>
    <row r="248" spans="1:6" ht="14.25" x14ac:dyDescent="0.2">
      <c r="A248" s="27"/>
      <c r="B248" s="93"/>
      <c r="D248" s="29"/>
      <c r="F248" s="29"/>
    </row>
    <row r="249" spans="1:6" ht="14.25" x14ac:dyDescent="0.2">
      <c r="A249" s="27"/>
      <c r="B249" s="93"/>
      <c r="D249" s="29"/>
      <c r="F249" s="29"/>
    </row>
    <row r="250" spans="1:6" ht="14.25" x14ac:dyDescent="0.2">
      <c r="A250" s="27"/>
      <c r="B250" s="93"/>
      <c r="D250" s="29"/>
      <c r="F250" s="29"/>
    </row>
    <row r="251" spans="1:6" ht="14.25" x14ac:dyDescent="0.2">
      <c r="A251" s="27"/>
      <c r="B251" s="93"/>
      <c r="D251" s="29"/>
      <c r="F251" s="29"/>
    </row>
    <row r="252" spans="1:6" ht="14.25" x14ac:dyDescent="0.2">
      <c r="A252" s="27"/>
      <c r="B252" s="93"/>
      <c r="D252" s="29"/>
      <c r="F252" s="29"/>
    </row>
    <row r="253" spans="1:6" ht="14.25" x14ac:dyDescent="0.2">
      <c r="A253" s="27"/>
      <c r="B253" s="93"/>
      <c r="D253" s="29"/>
      <c r="F253" s="29"/>
    </row>
    <row r="254" spans="1:6" ht="14.25" x14ac:dyDescent="0.2">
      <c r="A254" s="27"/>
      <c r="B254" s="93"/>
      <c r="D254" s="29"/>
      <c r="F254" s="29"/>
    </row>
    <row r="255" spans="1:6" ht="14.25" x14ac:dyDescent="0.2">
      <c r="A255" s="27"/>
      <c r="B255" s="93"/>
      <c r="D255" s="29"/>
      <c r="F255" s="29"/>
    </row>
    <row r="256" spans="1:6" ht="14.25" x14ac:dyDescent="0.2">
      <c r="A256" s="27"/>
      <c r="B256" s="93"/>
      <c r="D256" s="29"/>
      <c r="F256" s="29"/>
    </row>
    <row r="257" spans="1:6" ht="14.25" x14ac:dyDescent="0.2">
      <c r="A257" s="27"/>
      <c r="B257" s="93"/>
      <c r="D257" s="29"/>
      <c r="F257" s="29"/>
    </row>
    <row r="258" spans="1:6" ht="14.25" x14ac:dyDescent="0.2">
      <c r="A258" s="27"/>
      <c r="B258" s="93"/>
      <c r="D258" s="29"/>
      <c r="F258" s="29"/>
    </row>
    <row r="259" spans="1:6" ht="14.25" x14ac:dyDescent="0.2">
      <c r="A259" s="27"/>
      <c r="B259" s="93"/>
      <c r="D259" s="29"/>
      <c r="F259" s="29"/>
    </row>
    <row r="260" spans="1:6" ht="14.25" x14ac:dyDescent="0.2">
      <c r="A260" s="27"/>
      <c r="B260" s="93"/>
      <c r="D260" s="29"/>
      <c r="F260" s="29"/>
    </row>
    <row r="261" spans="1:6" ht="14.25" x14ac:dyDescent="0.2">
      <c r="A261" s="27"/>
      <c r="B261" s="93"/>
      <c r="D261" s="29"/>
      <c r="F261" s="29"/>
    </row>
    <row r="262" spans="1:6" ht="14.25" x14ac:dyDescent="0.2">
      <c r="A262" s="27"/>
      <c r="B262" s="93"/>
      <c r="D262" s="29"/>
      <c r="F262" s="29"/>
    </row>
    <row r="263" spans="1:6" ht="14.25" x14ac:dyDescent="0.2">
      <c r="A263" s="27"/>
      <c r="B263" s="93"/>
      <c r="D263" s="29"/>
      <c r="F263" s="29"/>
    </row>
    <row r="264" spans="1:6" ht="14.25" x14ac:dyDescent="0.2">
      <c r="A264" s="27"/>
      <c r="B264" s="93"/>
      <c r="D264" s="29"/>
      <c r="F264" s="29"/>
    </row>
    <row r="265" spans="1:6" ht="14.25" x14ac:dyDescent="0.2">
      <c r="A265" s="27"/>
      <c r="B265" s="93"/>
      <c r="D265" s="29"/>
      <c r="F265" s="29"/>
    </row>
    <row r="266" spans="1:6" ht="14.25" x14ac:dyDescent="0.2">
      <c r="A266" s="27"/>
      <c r="B266" s="93"/>
      <c r="D266" s="29"/>
      <c r="F266" s="29"/>
    </row>
    <row r="267" spans="1:6" ht="14.25" x14ac:dyDescent="0.2">
      <c r="A267" s="27"/>
      <c r="B267" s="93"/>
      <c r="D267" s="29"/>
      <c r="F267" s="29"/>
    </row>
    <row r="268" spans="1:6" ht="14.25" x14ac:dyDescent="0.2">
      <c r="A268" s="27"/>
      <c r="B268" s="93"/>
      <c r="D268" s="29"/>
      <c r="F268" s="29"/>
    </row>
    <row r="269" spans="1:6" ht="14.25" x14ac:dyDescent="0.2">
      <c r="A269" s="27"/>
      <c r="B269" s="93"/>
      <c r="D269" s="29"/>
      <c r="F269" s="29"/>
    </row>
    <row r="270" spans="1:6" ht="14.25" x14ac:dyDescent="0.2">
      <c r="A270" s="27"/>
      <c r="B270" s="93"/>
      <c r="D270" s="29"/>
      <c r="F270" s="29"/>
    </row>
    <row r="271" spans="1:6" ht="14.25" x14ac:dyDescent="0.2">
      <c r="A271" s="27"/>
      <c r="B271" s="93"/>
      <c r="D271" s="29"/>
      <c r="F271" s="29"/>
    </row>
    <row r="272" spans="1:6" ht="14.25" x14ac:dyDescent="0.2">
      <c r="A272" s="27"/>
      <c r="B272" s="93"/>
      <c r="D272" s="29"/>
      <c r="F272" s="29"/>
    </row>
    <row r="273" spans="1:6" ht="14.25" x14ac:dyDescent="0.2">
      <c r="A273" s="27"/>
      <c r="B273" s="93"/>
      <c r="D273" s="29"/>
      <c r="F273" s="29"/>
    </row>
    <row r="274" spans="1:6" ht="14.25" x14ac:dyDescent="0.2">
      <c r="A274" s="27"/>
      <c r="B274" s="93"/>
      <c r="D274" s="29"/>
      <c r="F274" s="29"/>
    </row>
    <row r="275" spans="1:6" ht="14.25" x14ac:dyDescent="0.2">
      <c r="A275" s="27"/>
      <c r="B275" s="93"/>
      <c r="D275" s="29"/>
      <c r="F275" s="29"/>
    </row>
    <row r="276" spans="1:6" ht="14.25" x14ac:dyDescent="0.2">
      <c r="A276" s="27"/>
      <c r="B276" s="93"/>
      <c r="D276" s="29"/>
      <c r="F276" s="29"/>
    </row>
    <row r="277" spans="1:6" ht="14.25" x14ac:dyDescent="0.2">
      <c r="A277" s="27"/>
      <c r="B277" s="93"/>
      <c r="D277" s="29"/>
      <c r="F277" s="29"/>
    </row>
    <row r="278" spans="1:6" ht="14.25" x14ac:dyDescent="0.2">
      <c r="A278" s="27"/>
      <c r="B278" s="93"/>
      <c r="D278" s="29"/>
      <c r="F278" s="29"/>
    </row>
    <row r="279" spans="1:6" ht="14.25" x14ac:dyDescent="0.2">
      <c r="A279" s="27"/>
      <c r="B279" s="93"/>
      <c r="D279" s="29"/>
      <c r="F279" s="29"/>
    </row>
    <row r="280" spans="1:6" ht="14.25" x14ac:dyDescent="0.2">
      <c r="A280" s="27"/>
      <c r="B280" s="93"/>
      <c r="D280" s="29"/>
      <c r="F280" s="29"/>
    </row>
    <row r="281" spans="1:6" ht="14.25" x14ac:dyDescent="0.2">
      <c r="A281" s="27"/>
      <c r="B281" s="93"/>
      <c r="D281" s="29"/>
      <c r="F281" s="29"/>
    </row>
    <row r="282" spans="1:6" ht="14.25" x14ac:dyDescent="0.2">
      <c r="A282" s="27"/>
      <c r="B282" s="93"/>
      <c r="D282" s="29"/>
      <c r="F282" s="29"/>
    </row>
    <row r="283" spans="1:6" ht="14.25" x14ac:dyDescent="0.2">
      <c r="A283" s="27"/>
      <c r="B283" s="93"/>
      <c r="D283" s="29"/>
      <c r="F283" s="29"/>
    </row>
    <row r="284" spans="1:6" ht="14.25" x14ac:dyDescent="0.2">
      <c r="A284" s="27"/>
      <c r="B284" s="93"/>
      <c r="D284" s="29"/>
      <c r="F284" s="29"/>
    </row>
    <row r="285" spans="1:6" ht="14.25" x14ac:dyDescent="0.2">
      <c r="A285" s="27"/>
      <c r="B285" s="93"/>
      <c r="D285" s="29"/>
      <c r="F285" s="29"/>
    </row>
    <row r="286" spans="1:6" ht="14.25" x14ac:dyDescent="0.2">
      <c r="A286" s="27"/>
      <c r="B286" s="93"/>
      <c r="D286" s="29"/>
      <c r="F286" s="29"/>
    </row>
    <row r="287" spans="1:6" ht="14.25" x14ac:dyDescent="0.2">
      <c r="A287" s="27"/>
      <c r="B287" s="93"/>
      <c r="D287" s="29"/>
      <c r="F287" s="29"/>
    </row>
    <row r="288" spans="1:6" ht="14.25" x14ac:dyDescent="0.2">
      <c r="A288" s="27"/>
      <c r="B288" s="93"/>
      <c r="D288" s="29"/>
      <c r="F288" s="29"/>
    </row>
    <row r="289" spans="1:6" ht="14.25" x14ac:dyDescent="0.2">
      <c r="A289" s="27"/>
      <c r="B289" s="93"/>
      <c r="D289" s="29"/>
      <c r="F289" s="29"/>
    </row>
    <row r="290" spans="1:6" ht="14.25" x14ac:dyDescent="0.2">
      <c r="A290" s="27"/>
      <c r="B290" s="93"/>
      <c r="D290" s="29"/>
      <c r="F290" s="29"/>
    </row>
    <row r="291" spans="1:6" ht="14.25" x14ac:dyDescent="0.2">
      <c r="A291" s="27"/>
      <c r="B291" s="93"/>
      <c r="D291" s="29"/>
      <c r="F291" s="29"/>
    </row>
    <row r="292" spans="1:6" ht="14.25" x14ac:dyDescent="0.2">
      <c r="A292" s="27"/>
      <c r="B292" s="93"/>
      <c r="D292" s="29"/>
      <c r="F292" s="29"/>
    </row>
    <row r="293" spans="1:6" ht="14.25" x14ac:dyDescent="0.2">
      <c r="A293" s="27"/>
      <c r="B293" s="93"/>
      <c r="D293" s="29"/>
      <c r="F293" s="29"/>
    </row>
    <row r="294" spans="1:6" ht="14.25" x14ac:dyDescent="0.2">
      <c r="A294" s="27"/>
      <c r="B294" s="93"/>
      <c r="D294" s="29"/>
      <c r="F294" s="29"/>
    </row>
    <row r="295" spans="1:6" ht="14.25" x14ac:dyDescent="0.2">
      <c r="A295" s="27"/>
      <c r="B295" s="93"/>
      <c r="D295" s="29"/>
      <c r="F295" s="29"/>
    </row>
    <row r="296" spans="1:6" ht="14.25" x14ac:dyDescent="0.2">
      <c r="A296" s="27"/>
      <c r="B296" s="93"/>
      <c r="D296" s="29"/>
      <c r="F296" s="29"/>
    </row>
    <row r="297" spans="1:6" ht="14.25" x14ac:dyDescent="0.2">
      <c r="A297" s="27"/>
      <c r="B297" s="93"/>
      <c r="D297" s="29"/>
      <c r="F297" s="29"/>
    </row>
    <row r="298" spans="1:6" ht="14.25" x14ac:dyDescent="0.2">
      <c r="A298" s="27"/>
      <c r="B298" s="93"/>
      <c r="D298" s="29"/>
      <c r="F298" s="29"/>
    </row>
    <row r="299" spans="1:6" ht="14.25" x14ac:dyDescent="0.2">
      <c r="A299" s="27"/>
      <c r="B299" s="93"/>
      <c r="D299" s="29"/>
      <c r="F299" s="29"/>
    </row>
    <row r="300" spans="1:6" ht="14.25" x14ac:dyDescent="0.2">
      <c r="A300" s="27"/>
      <c r="B300" s="93"/>
      <c r="D300" s="29"/>
      <c r="F300" s="29"/>
    </row>
    <row r="301" spans="1:6" ht="14.25" x14ac:dyDescent="0.2">
      <c r="A301" s="27"/>
      <c r="B301" s="93"/>
      <c r="D301" s="29"/>
      <c r="F301" s="29"/>
    </row>
    <row r="302" spans="1:6" ht="14.25" x14ac:dyDescent="0.2">
      <c r="A302" s="27"/>
      <c r="B302" s="93"/>
      <c r="D302" s="29"/>
      <c r="F302" s="29"/>
    </row>
    <row r="303" spans="1:6" ht="14.25" x14ac:dyDescent="0.2">
      <c r="A303" s="27"/>
      <c r="B303" s="93"/>
      <c r="D303" s="29"/>
      <c r="F303" s="29"/>
    </row>
    <row r="304" spans="1:6" ht="14.25" x14ac:dyDescent="0.2">
      <c r="A304" s="27"/>
      <c r="B304" s="93"/>
      <c r="D304" s="29"/>
      <c r="F304" s="29"/>
    </row>
    <row r="305" spans="1:6" ht="14.25" x14ac:dyDescent="0.2">
      <c r="A305" s="27"/>
      <c r="B305" s="93"/>
      <c r="D305" s="29"/>
      <c r="F305" s="29"/>
    </row>
    <row r="306" spans="1:6" ht="14.25" x14ac:dyDescent="0.2">
      <c r="A306" s="27"/>
      <c r="B306" s="93"/>
      <c r="D306" s="29"/>
      <c r="F306" s="29"/>
    </row>
    <row r="307" spans="1:6" ht="14.25" x14ac:dyDescent="0.2">
      <c r="A307" s="27"/>
      <c r="B307" s="93"/>
      <c r="D307" s="29"/>
      <c r="F307" s="29"/>
    </row>
    <row r="308" spans="1:6" ht="14.25" x14ac:dyDescent="0.2">
      <c r="A308" s="27"/>
      <c r="B308" s="93"/>
      <c r="D308" s="29"/>
      <c r="F308" s="29"/>
    </row>
    <row r="309" spans="1:6" ht="14.25" x14ac:dyDescent="0.2">
      <c r="A309" s="27"/>
      <c r="B309" s="93"/>
      <c r="D309" s="29"/>
      <c r="F309" s="29"/>
    </row>
    <row r="310" spans="1:6" ht="14.25" x14ac:dyDescent="0.2">
      <c r="A310" s="27"/>
      <c r="B310" s="93"/>
      <c r="D310" s="29"/>
      <c r="F310" s="29"/>
    </row>
    <row r="311" spans="1:6" ht="14.25" x14ac:dyDescent="0.2">
      <c r="A311" s="27"/>
      <c r="B311" s="93"/>
      <c r="D311" s="29"/>
      <c r="F311" s="29"/>
    </row>
    <row r="312" spans="1:6" ht="14.25" x14ac:dyDescent="0.2">
      <c r="A312" s="27"/>
      <c r="B312" s="93"/>
      <c r="D312" s="29"/>
      <c r="F312" s="29"/>
    </row>
    <row r="313" spans="1:6" ht="14.25" x14ac:dyDescent="0.2">
      <c r="A313" s="27"/>
      <c r="B313" s="93"/>
      <c r="D313" s="29"/>
      <c r="F313" s="29"/>
    </row>
    <row r="314" spans="1:6" ht="14.25" x14ac:dyDescent="0.2">
      <c r="A314" s="27"/>
      <c r="B314" s="93"/>
      <c r="D314" s="29"/>
      <c r="F314" s="29"/>
    </row>
    <row r="315" spans="1:6" ht="14.25" x14ac:dyDescent="0.2">
      <c r="A315" s="27"/>
      <c r="B315" s="93"/>
      <c r="D315" s="29"/>
      <c r="F315" s="29"/>
    </row>
    <row r="316" spans="1:6" ht="14.25" x14ac:dyDescent="0.2">
      <c r="A316" s="27"/>
      <c r="B316" s="93"/>
      <c r="D316" s="29"/>
      <c r="F316" s="29"/>
    </row>
    <row r="317" spans="1:6" ht="14.25" x14ac:dyDescent="0.2">
      <c r="A317" s="27"/>
      <c r="B317" s="93"/>
      <c r="D317" s="29"/>
      <c r="F317" s="29"/>
    </row>
    <row r="318" spans="1:6" ht="14.25" x14ac:dyDescent="0.2">
      <c r="A318" s="27"/>
      <c r="B318" s="93"/>
      <c r="D318" s="29"/>
      <c r="F318" s="29"/>
    </row>
    <row r="319" spans="1:6" ht="14.25" x14ac:dyDescent="0.2">
      <c r="A319" s="27"/>
      <c r="B319" s="93"/>
      <c r="D319" s="29"/>
      <c r="F319" s="29"/>
    </row>
    <row r="320" spans="1:6" ht="14.25" x14ac:dyDescent="0.2">
      <c r="A320" s="27"/>
      <c r="B320" s="93"/>
      <c r="D320" s="29"/>
      <c r="F320" s="29"/>
    </row>
    <row r="321" spans="1:6" ht="14.25" x14ac:dyDescent="0.2">
      <c r="A321" s="27"/>
      <c r="B321" s="93"/>
      <c r="D321" s="29"/>
      <c r="F321" s="29"/>
    </row>
    <row r="322" spans="1:6" ht="14.25" x14ac:dyDescent="0.2">
      <c r="A322" s="27"/>
      <c r="B322" s="93"/>
      <c r="D322" s="29"/>
      <c r="F322" s="29"/>
    </row>
    <row r="323" spans="1:6" ht="14.25" x14ac:dyDescent="0.2">
      <c r="A323" s="27"/>
      <c r="B323" s="93"/>
      <c r="D323" s="29"/>
      <c r="F323" s="29"/>
    </row>
    <row r="324" spans="1:6" ht="14.25" x14ac:dyDescent="0.2">
      <c r="A324" s="27"/>
      <c r="B324" s="93"/>
      <c r="D324" s="29"/>
      <c r="F324" s="29"/>
    </row>
    <row r="325" spans="1:6" ht="14.25" x14ac:dyDescent="0.2">
      <c r="A325" s="27"/>
      <c r="B325" s="93"/>
      <c r="D325" s="29"/>
      <c r="F325" s="29"/>
    </row>
    <row r="326" spans="1:6" ht="14.25" x14ac:dyDescent="0.2">
      <c r="A326" s="27"/>
      <c r="B326" s="93"/>
      <c r="D326" s="29"/>
      <c r="F326" s="29"/>
    </row>
    <row r="327" spans="1:6" ht="14.25" x14ac:dyDescent="0.2">
      <c r="A327" s="27"/>
      <c r="B327" s="93"/>
      <c r="D327" s="29"/>
      <c r="F327" s="29"/>
    </row>
    <row r="328" spans="1:6" ht="14.25" x14ac:dyDescent="0.2">
      <c r="A328" s="27"/>
      <c r="B328" s="93"/>
      <c r="D328" s="29"/>
      <c r="F328" s="29"/>
    </row>
    <row r="329" spans="1:6" ht="14.25" x14ac:dyDescent="0.2">
      <c r="A329" s="27"/>
      <c r="B329" s="93"/>
      <c r="D329" s="29"/>
      <c r="F329" s="29"/>
    </row>
    <row r="330" spans="1:6" ht="14.25" x14ac:dyDescent="0.2">
      <c r="A330" s="27"/>
      <c r="B330" s="93"/>
      <c r="D330" s="29"/>
      <c r="F330" s="29"/>
    </row>
    <row r="331" spans="1:6" ht="14.25" x14ac:dyDescent="0.2">
      <c r="A331" s="27"/>
      <c r="B331" s="93"/>
      <c r="D331" s="29"/>
      <c r="F331" s="29"/>
    </row>
    <row r="332" spans="1:6" ht="14.25" x14ac:dyDescent="0.2">
      <c r="A332" s="27"/>
      <c r="B332" s="93"/>
      <c r="D332" s="29"/>
      <c r="F332" s="29"/>
    </row>
    <row r="333" spans="1:6" ht="14.25" x14ac:dyDescent="0.2">
      <c r="A333" s="27"/>
      <c r="B333" s="93"/>
      <c r="D333" s="29"/>
      <c r="F333" s="29"/>
    </row>
    <row r="334" spans="1:6" ht="14.25" x14ac:dyDescent="0.2">
      <c r="A334" s="27"/>
      <c r="B334" s="93"/>
      <c r="D334" s="29"/>
      <c r="F334" s="29"/>
    </row>
    <row r="335" spans="1:6" ht="14.25" x14ac:dyDescent="0.2">
      <c r="A335" s="27"/>
      <c r="B335" s="93"/>
      <c r="D335" s="29"/>
      <c r="F335" s="29"/>
    </row>
    <row r="336" spans="1:6" ht="14.25" x14ac:dyDescent="0.2">
      <c r="A336" s="27"/>
      <c r="B336" s="93"/>
      <c r="D336" s="29"/>
      <c r="F336" s="29"/>
    </row>
    <row r="337" spans="1:6" ht="14.25" x14ac:dyDescent="0.2">
      <c r="A337" s="27"/>
      <c r="B337" s="93"/>
      <c r="D337" s="29"/>
      <c r="F337" s="29"/>
    </row>
    <row r="338" spans="1:6" ht="14.25" x14ac:dyDescent="0.2">
      <c r="A338" s="27"/>
      <c r="B338" s="93"/>
      <c r="D338" s="29"/>
      <c r="F338" s="29"/>
    </row>
    <row r="339" spans="1:6" ht="14.25" x14ac:dyDescent="0.2">
      <c r="A339" s="27"/>
      <c r="B339" s="93"/>
      <c r="D339" s="29"/>
      <c r="F339" s="29"/>
    </row>
    <row r="340" spans="1:6" ht="14.25" x14ac:dyDescent="0.2">
      <c r="A340" s="27"/>
      <c r="B340" s="93"/>
      <c r="D340" s="29"/>
      <c r="F340" s="29"/>
    </row>
    <row r="341" spans="1:6" ht="14.25" x14ac:dyDescent="0.2">
      <c r="A341" s="27"/>
      <c r="B341" s="93"/>
      <c r="D341" s="29"/>
      <c r="F341" s="29"/>
    </row>
    <row r="342" spans="1:6" ht="14.25" x14ac:dyDescent="0.2">
      <c r="A342" s="27"/>
      <c r="B342" s="93"/>
      <c r="D342" s="29"/>
      <c r="F342" s="29"/>
    </row>
    <row r="343" spans="1:6" ht="14.25" x14ac:dyDescent="0.2">
      <c r="A343" s="27"/>
      <c r="B343" s="93"/>
      <c r="D343" s="29"/>
      <c r="F343" s="29"/>
    </row>
    <row r="344" spans="1:6" ht="14.25" x14ac:dyDescent="0.2">
      <c r="A344" s="27"/>
      <c r="B344" s="93"/>
      <c r="D344" s="29"/>
      <c r="F344" s="29"/>
    </row>
    <row r="345" spans="1:6" ht="14.25" x14ac:dyDescent="0.2">
      <c r="A345" s="27"/>
      <c r="B345" s="93"/>
      <c r="D345" s="29"/>
      <c r="F345" s="29"/>
    </row>
    <row r="346" spans="1:6" ht="14.25" x14ac:dyDescent="0.2">
      <c r="A346" s="27"/>
      <c r="B346" s="93"/>
      <c r="D346" s="29"/>
      <c r="F346" s="29"/>
    </row>
    <row r="347" spans="1:6" ht="14.25" x14ac:dyDescent="0.2">
      <c r="A347" s="27"/>
      <c r="B347" s="93"/>
      <c r="D347" s="29"/>
      <c r="F347" s="29"/>
    </row>
    <row r="348" spans="1:6" ht="14.25" x14ac:dyDescent="0.2">
      <c r="A348" s="27"/>
      <c r="B348" s="93"/>
      <c r="D348" s="29"/>
      <c r="F348" s="29"/>
    </row>
    <row r="349" spans="1:6" ht="14.25" x14ac:dyDescent="0.2">
      <c r="A349" s="27"/>
      <c r="B349" s="93"/>
      <c r="D349" s="29"/>
      <c r="F349" s="29"/>
    </row>
    <row r="350" spans="1:6" ht="14.25" x14ac:dyDescent="0.2">
      <c r="A350" s="27"/>
      <c r="B350" s="93"/>
      <c r="D350" s="29"/>
      <c r="F350" s="29"/>
    </row>
    <row r="351" spans="1:6" ht="14.25" x14ac:dyDescent="0.2">
      <c r="A351" s="27"/>
      <c r="B351" s="93"/>
      <c r="D351" s="29"/>
      <c r="F351" s="29"/>
    </row>
    <row r="352" spans="1:6" ht="14.25" x14ac:dyDescent="0.2">
      <c r="A352" s="27"/>
      <c r="B352" s="93"/>
      <c r="D352" s="29"/>
      <c r="F352" s="29"/>
    </row>
    <row r="353" spans="1:6" ht="14.25" x14ac:dyDescent="0.2">
      <c r="A353" s="27"/>
      <c r="B353" s="93"/>
      <c r="D353" s="29"/>
      <c r="F353" s="29"/>
    </row>
    <row r="354" spans="1:6" ht="14.25" x14ac:dyDescent="0.2">
      <c r="A354" s="27"/>
      <c r="B354" s="93"/>
      <c r="D354" s="29"/>
      <c r="F354" s="29"/>
    </row>
    <row r="355" spans="1:6" ht="14.25" x14ac:dyDescent="0.2">
      <c r="A355" s="27"/>
      <c r="B355" s="93"/>
      <c r="D355" s="29"/>
      <c r="F355" s="29"/>
    </row>
    <row r="356" spans="1:6" ht="14.25" x14ac:dyDescent="0.2">
      <c r="A356" s="27"/>
      <c r="B356" s="93"/>
      <c r="D356" s="29"/>
      <c r="F356" s="29"/>
    </row>
    <row r="357" spans="1:6" ht="14.25" x14ac:dyDescent="0.2">
      <c r="A357" s="27"/>
      <c r="B357" s="93"/>
      <c r="D357" s="29"/>
      <c r="F357" s="29"/>
    </row>
    <row r="358" spans="1:6" ht="14.25" x14ac:dyDescent="0.2">
      <c r="A358" s="27"/>
      <c r="B358" s="93"/>
      <c r="D358" s="29"/>
      <c r="F358" s="29"/>
    </row>
    <row r="359" spans="1:6" ht="14.25" x14ac:dyDescent="0.2">
      <c r="A359" s="27"/>
      <c r="B359" s="93"/>
      <c r="D359" s="29"/>
      <c r="F359" s="29"/>
    </row>
    <row r="360" spans="1:6" ht="14.25" x14ac:dyDescent="0.2">
      <c r="A360" s="27"/>
      <c r="B360" s="93"/>
      <c r="D360" s="29"/>
      <c r="F360" s="29"/>
    </row>
    <row r="361" spans="1:6" ht="14.25" x14ac:dyDescent="0.2">
      <c r="A361" s="27"/>
      <c r="B361" s="93"/>
      <c r="D361" s="29"/>
      <c r="F361" s="29"/>
    </row>
    <row r="362" spans="1:6" ht="14.25" x14ac:dyDescent="0.2">
      <c r="A362" s="27"/>
      <c r="B362" s="93"/>
      <c r="D362" s="29"/>
      <c r="F362" s="29"/>
    </row>
    <row r="363" spans="1:6" ht="14.25" x14ac:dyDescent="0.2">
      <c r="A363" s="27"/>
      <c r="B363" s="93"/>
      <c r="D363" s="29"/>
      <c r="F363" s="29"/>
    </row>
    <row r="364" spans="1:6" ht="14.25" x14ac:dyDescent="0.2">
      <c r="A364" s="27"/>
      <c r="B364" s="93"/>
      <c r="D364" s="29"/>
      <c r="F364" s="29"/>
    </row>
    <row r="365" spans="1:6" ht="14.25" x14ac:dyDescent="0.2">
      <c r="A365" s="27"/>
      <c r="B365" s="93"/>
      <c r="D365" s="29"/>
      <c r="F365" s="29"/>
    </row>
    <row r="366" spans="1:6" ht="14.25" x14ac:dyDescent="0.2">
      <c r="A366" s="27"/>
      <c r="B366" s="93"/>
      <c r="D366" s="29"/>
      <c r="F366" s="29"/>
    </row>
    <row r="367" spans="1:6" ht="14.25" x14ac:dyDescent="0.2">
      <c r="A367" s="27"/>
      <c r="B367" s="93"/>
      <c r="D367" s="29"/>
      <c r="F367" s="29"/>
    </row>
    <row r="368" spans="1:6" ht="14.25" x14ac:dyDescent="0.2">
      <c r="A368" s="27"/>
      <c r="B368" s="93"/>
      <c r="D368" s="29"/>
      <c r="F368" s="29"/>
    </row>
    <row r="369" spans="1:6" ht="14.25" x14ac:dyDescent="0.2">
      <c r="A369" s="27"/>
      <c r="B369" s="93"/>
      <c r="D369" s="29"/>
      <c r="F369" s="29"/>
    </row>
    <row r="370" spans="1:6" ht="14.25" x14ac:dyDescent="0.2">
      <c r="A370" s="27"/>
      <c r="B370" s="93"/>
      <c r="D370" s="29"/>
      <c r="F370" s="29"/>
    </row>
    <row r="371" spans="1:6" ht="14.25" x14ac:dyDescent="0.2">
      <c r="A371" s="27"/>
      <c r="B371" s="93"/>
      <c r="D371" s="29"/>
      <c r="F371" s="29"/>
    </row>
    <row r="372" spans="1:6" ht="14.25" x14ac:dyDescent="0.2">
      <c r="A372" s="27"/>
      <c r="B372" s="93"/>
      <c r="D372" s="29"/>
      <c r="F372" s="29"/>
    </row>
    <row r="373" spans="1:6" ht="14.25" x14ac:dyDescent="0.2">
      <c r="A373" s="27"/>
      <c r="B373" s="93"/>
      <c r="D373" s="29"/>
      <c r="F373" s="29"/>
    </row>
    <row r="374" spans="1:6" ht="14.25" x14ac:dyDescent="0.2">
      <c r="A374" s="27"/>
      <c r="B374" s="93"/>
      <c r="D374" s="29"/>
      <c r="F374" s="29"/>
    </row>
    <row r="375" spans="1:6" ht="14.25" x14ac:dyDescent="0.2">
      <c r="A375" s="27"/>
      <c r="B375" s="93"/>
      <c r="D375" s="29"/>
      <c r="F375" s="29"/>
    </row>
    <row r="376" spans="1:6" ht="14.25" x14ac:dyDescent="0.2">
      <c r="A376" s="27"/>
      <c r="B376" s="93"/>
      <c r="D376" s="29"/>
      <c r="F376" s="29"/>
    </row>
    <row r="377" spans="1:6" ht="14.25" x14ac:dyDescent="0.2">
      <c r="A377" s="27"/>
      <c r="B377" s="93"/>
      <c r="D377" s="29"/>
      <c r="F377" s="29"/>
    </row>
    <row r="378" spans="1:6" ht="14.25" x14ac:dyDescent="0.2">
      <c r="A378" s="27"/>
      <c r="B378" s="93"/>
      <c r="D378" s="29"/>
      <c r="F378" s="29"/>
    </row>
    <row r="379" spans="1:6" ht="14.25" x14ac:dyDescent="0.2">
      <c r="A379" s="27"/>
      <c r="B379" s="93"/>
      <c r="D379" s="29"/>
      <c r="F379" s="29"/>
    </row>
    <row r="380" spans="1:6" ht="14.25" x14ac:dyDescent="0.2">
      <c r="A380" s="27"/>
      <c r="B380" s="93"/>
      <c r="D380" s="29"/>
      <c r="F380" s="29"/>
    </row>
    <row r="381" spans="1:6" ht="14.25" x14ac:dyDescent="0.2">
      <c r="A381" s="27"/>
      <c r="B381" s="93"/>
      <c r="D381" s="29"/>
      <c r="F381" s="29"/>
    </row>
    <row r="382" spans="1:6" ht="14.25" x14ac:dyDescent="0.2">
      <c r="A382" s="27"/>
      <c r="B382" s="93"/>
      <c r="D382" s="29"/>
      <c r="F382" s="29"/>
    </row>
    <row r="383" spans="1:6" ht="14.25" x14ac:dyDescent="0.2">
      <c r="A383" s="27"/>
      <c r="B383" s="93"/>
      <c r="D383" s="29"/>
      <c r="F383" s="29"/>
    </row>
    <row r="384" spans="1:6" ht="14.25" x14ac:dyDescent="0.2">
      <c r="A384" s="27"/>
      <c r="B384" s="93"/>
      <c r="D384" s="29"/>
      <c r="F384" s="29"/>
    </row>
    <row r="385" spans="1:6" ht="14.25" x14ac:dyDescent="0.2">
      <c r="A385" s="27"/>
      <c r="B385" s="93"/>
      <c r="D385" s="29"/>
      <c r="F385" s="29"/>
    </row>
    <row r="386" spans="1:6" ht="14.25" x14ac:dyDescent="0.2">
      <c r="A386" s="27"/>
      <c r="B386" s="93"/>
      <c r="D386" s="29"/>
      <c r="F386" s="29"/>
    </row>
    <row r="387" spans="1:6" ht="14.25" x14ac:dyDescent="0.2">
      <c r="A387" s="27"/>
      <c r="B387" s="93"/>
      <c r="D387" s="29"/>
      <c r="F387" s="29"/>
    </row>
    <row r="388" spans="1:6" ht="14.25" x14ac:dyDescent="0.2">
      <c r="A388" s="27"/>
      <c r="B388" s="93"/>
      <c r="D388" s="29"/>
      <c r="F388" s="29"/>
    </row>
    <row r="389" spans="1:6" ht="14.25" x14ac:dyDescent="0.2">
      <c r="A389" s="27"/>
      <c r="B389" s="93"/>
      <c r="D389" s="29"/>
      <c r="F389" s="29"/>
    </row>
    <row r="390" spans="1:6" ht="14.25" x14ac:dyDescent="0.2">
      <c r="A390" s="27"/>
      <c r="B390" s="93"/>
      <c r="D390" s="29"/>
      <c r="F390" s="29"/>
    </row>
    <row r="391" spans="1:6" ht="14.25" x14ac:dyDescent="0.2">
      <c r="A391" s="27"/>
      <c r="B391" s="93"/>
      <c r="D391" s="29"/>
      <c r="F391" s="29"/>
    </row>
    <row r="392" spans="1:6" ht="14.25" x14ac:dyDescent="0.2">
      <c r="A392" s="27"/>
      <c r="B392" s="93"/>
      <c r="D392" s="29"/>
      <c r="F392" s="29"/>
    </row>
    <row r="393" spans="1:6" ht="14.25" x14ac:dyDescent="0.2">
      <c r="A393" s="27"/>
      <c r="B393" s="93"/>
      <c r="D393" s="29"/>
      <c r="F393" s="29"/>
    </row>
    <row r="394" spans="1:6" ht="14.25" x14ac:dyDescent="0.2">
      <c r="A394" s="27"/>
      <c r="B394" s="93"/>
      <c r="D394" s="29"/>
      <c r="F394" s="29"/>
    </row>
    <row r="395" spans="1:6" ht="14.25" x14ac:dyDescent="0.2">
      <c r="A395" s="27"/>
      <c r="B395" s="93"/>
      <c r="D395" s="29"/>
      <c r="F395" s="29"/>
    </row>
    <row r="396" spans="1:6" ht="14.25" x14ac:dyDescent="0.2">
      <c r="A396" s="27"/>
      <c r="B396" s="93"/>
      <c r="D396" s="29"/>
      <c r="F396" s="29"/>
    </row>
    <row r="397" spans="1:6" ht="14.25" x14ac:dyDescent="0.2">
      <c r="A397" s="27"/>
      <c r="B397" s="93"/>
      <c r="D397" s="29"/>
      <c r="F397" s="29"/>
    </row>
    <row r="398" spans="1:6" ht="14.25" x14ac:dyDescent="0.2">
      <c r="A398" s="27"/>
      <c r="B398" s="93"/>
      <c r="D398" s="29"/>
      <c r="F398" s="29"/>
    </row>
    <row r="399" spans="1:6" ht="14.25" x14ac:dyDescent="0.2">
      <c r="A399" s="27"/>
      <c r="B399" s="93"/>
      <c r="D399" s="29"/>
      <c r="F399" s="29"/>
    </row>
    <row r="400" spans="1:6" ht="14.25" x14ac:dyDescent="0.2">
      <c r="A400" s="27"/>
      <c r="B400" s="93"/>
      <c r="D400" s="29"/>
      <c r="F400" s="29"/>
    </row>
    <row r="401" spans="1:6" ht="14.25" x14ac:dyDescent="0.2">
      <c r="A401" s="27"/>
      <c r="B401" s="93"/>
      <c r="D401" s="29"/>
      <c r="F401" s="29"/>
    </row>
    <row r="402" spans="1:6" ht="14.25" x14ac:dyDescent="0.2">
      <c r="A402" s="27"/>
      <c r="B402" s="93"/>
      <c r="D402" s="29"/>
      <c r="F402" s="29"/>
    </row>
    <row r="403" spans="1:6" ht="14.25" x14ac:dyDescent="0.2">
      <c r="A403" s="27"/>
      <c r="B403" s="93"/>
      <c r="D403" s="29"/>
      <c r="F403" s="29"/>
    </row>
    <row r="404" spans="1:6" ht="14.25" x14ac:dyDescent="0.2">
      <c r="A404" s="27"/>
      <c r="B404" s="93"/>
      <c r="D404" s="29"/>
      <c r="F404" s="29"/>
    </row>
    <row r="405" spans="1:6" ht="14.25" x14ac:dyDescent="0.2">
      <c r="A405" s="27"/>
      <c r="B405" s="93"/>
      <c r="D405" s="29"/>
      <c r="F405" s="29"/>
    </row>
    <row r="406" spans="1:6" ht="14.25" x14ac:dyDescent="0.2">
      <c r="A406" s="27"/>
      <c r="B406" s="93"/>
      <c r="D406" s="29"/>
      <c r="F406" s="29"/>
    </row>
    <row r="407" spans="1:6" ht="14.25" x14ac:dyDescent="0.2">
      <c r="A407" s="27"/>
      <c r="B407" s="93"/>
      <c r="D407" s="29"/>
      <c r="F407" s="29"/>
    </row>
    <row r="408" spans="1:6" ht="14.25" x14ac:dyDescent="0.2">
      <c r="A408" s="27"/>
      <c r="B408" s="93"/>
      <c r="D408" s="29"/>
      <c r="F408" s="29"/>
    </row>
    <row r="409" spans="1:6" ht="14.25" x14ac:dyDescent="0.2">
      <c r="A409" s="27"/>
      <c r="B409" s="93"/>
      <c r="D409" s="29"/>
      <c r="F409" s="29"/>
    </row>
    <row r="410" spans="1:6" ht="14.25" x14ac:dyDescent="0.2">
      <c r="A410" s="27"/>
      <c r="B410" s="93"/>
      <c r="D410" s="29"/>
      <c r="F410" s="29"/>
    </row>
    <row r="411" spans="1:6" ht="14.25" x14ac:dyDescent="0.2">
      <c r="A411" s="27"/>
      <c r="B411" s="93"/>
      <c r="D411" s="29"/>
      <c r="F411" s="29"/>
    </row>
    <row r="412" spans="1:6" ht="14.25" x14ac:dyDescent="0.2">
      <c r="A412" s="27"/>
      <c r="B412" s="93"/>
      <c r="D412" s="29"/>
      <c r="F412" s="29"/>
    </row>
    <row r="413" spans="1:6" ht="14.25" x14ac:dyDescent="0.2">
      <c r="A413" s="27"/>
      <c r="B413" s="93"/>
      <c r="D413" s="29"/>
      <c r="F413" s="29"/>
    </row>
    <row r="414" spans="1:6" ht="14.25" x14ac:dyDescent="0.2">
      <c r="A414" s="27"/>
      <c r="B414" s="93"/>
      <c r="D414" s="29"/>
      <c r="F414" s="29"/>
    </row>
    <row r="415" spans="1:6" ht="14.25" x14ac:dyDescent="0.2">
      <c r="A415" s="27"/>
      <c r="B415" s="93"/>
      <c r="D415" s="29"/>
      <c r="F415" s="29"/>
    </row>
    <row r="416" spans="1:6" ht="14.25" x14ac:dyDescent="0.2">
      <c r="A416" s="27"/>
      <c r="B416" s="93"/>
      <c r="D416" s="29"/>
      <c r="F416" s="29"/>
    </row>
    <row r="417" spans="1:6" ht="14.25" x14ac:dyDescent="0.2">
      <c r="A417" s="27"/>
      <c r="B417" s="93"/>
      <c r="D417" s="29"/>
      <c r="F417" s="29"/>
    </row>
    <row r="418" spans="1:6" ht="14.25" x14ac:dyDescent="0.2">
      <c r="A418" s="27"/>
      <c r="B418" s="93"/>
      <c r="D418" s="29"/>
      <c r="F418" s="29"/>
    </row>
    <row r="419" spans="1:6" ht="14.25" x14ac:dyDescent="0.2">
      <c r="A419" s="27"/>
      <c r="B419" s="93"/>
      <c r="D419" s="29"/>
      <c r="F419" s="29"/>
    </row>
    <row r="420" spans="1:6" ht="14.25" x14ac:dyDescent="0.2">
      <c r="A420" s="27"/>
      <c r="B420" s="93"/>
      <c r="D420" s="29"/>
      <c r="F420" s="29"/>
    </row>
    <row r="421" spans="1:6" ht="14.25" x14ac:dyDescent="0.2">
      <c r="A421" s="27"/>
      <c r="B421" s="93"/>
      <c r="D421" s="29"/>
      <c r="F421" s="29"/>
    </row>
    <row r="422" spans="1:6" ht="14.25" x14ac:dyDescent="0.2">
      <c r="A422" s="27"/>
      <c r="B422" s="93"/>
      <c r="D422" s="29"/>
      <c r="F422" s="29"/>
    </row>
    <row r="423" spans="1:6" ht="14.25" x14ac:dyDescent="0.2">
      <c r="A423" s="27"/>
      <c r="B423" s="93"/>
      <c r="D423" s="29"/>
      <c r="F423" s="29"/>
    </row>
    <row r="424" spans="1:6" ht="14.25" x14ac:dyDescent="0.2">
      <c r="A424" s="27"/>
      <c r="B424" s="93"/>
      <c r="D424" s="29"/>
      <c r="F424" s="29"/>
    </row>
    <row r="425" spans="1:6" ht="14.25" x14ac:dyDescent="0.2">
      <c r="A425" s="27"/>
      <c r="B425" s="93"/>
      <c r="D425" s="29"/>
      <c r="F425" s="29"/>
    </row>
    <row r="426" spans="1:6" ht="14.25" x14ac:dyDescent="0.2">
      <c r="A426" s="27"/>
      <c r="B426" s="93"/>
      <c r="D426" s="29"/>
      <c r="F426" s="29"/>
    </row>
    <row r="427" spans="1:6" ht="14.25" x14ac:dyDescent="0.2">
      <c r="A427" s="27"/>
      <c r="B427" s="93"/>
      <c r="D427" s="29"/>
      <c r="F427" s="29"/>
    </row>
    <row r="428" spans="1:6" ht="14.25" x14ac:dyDescent="0.2">
      <c r="A428" s="27"/>
      <c r="B428" s="93"/>
      <c r="D428" s="29"/>
      <c r="F428" s="29"/>
    </row>
    <row r="429" spans="1:6" ht="14.25" x14ac:dyDescent="0.2">
      <c r="A429" s="27"/>
      <c r="B429" s="93"/>
      <c r="D429" s="29"/>
      <c r="F429" s="29"/>
    </row>
    <row r="430" spans="1:6" ht="14.25" x14ac:dyDescent="0.2">
      <c r="A430" s="27"/>
      <c r="B430" s="93"/>
      <c r="D430" s="29"/>
      <c r="F430" s="29"/>
    </row>
    <row r="431" spans="1:6" ht="14.25" x14ac:dyDescent="0.2">
      <c r="A431" s="27"/>
      <c r="B431" s="93"/>
      <c r="D431" s="29"/>
      <c r="F431" s="29"/>
    </row>
    <row r="432" spans="1:6" ht="14.25" x14ac:dyDescent="0.2">
      <c r="A432" s="27"/>
      <c r="B432" s="93"/>
      <c r="D432" s="29"/>
      <c r="F432" s="29"/>
    </row>
    <row r="433" spans="1:6" ht="14.25" x14ac:dyDescent="0.2">
      <c r="A433" s="27"/>
      <c r="B433" s="93"/>
      <c r="D433" s="29"/>
      <c r="F433" s="29"/>
    </row>
    <row r="434" spans="1:6" ht="14.25" x14ac:dyDescent="0.2">
      <c r="A434" s="27"/>
      <c r="B434" s="93"/>
      <c r="D434" s="29"/>
      <c r="F434" s="29"/>
    </row>
    <row r="435" spans="1:6" ht="14.25" x14ac:dyDescent="0.2">
      <c r="A435" s="27"/>
      <c r="B435" s="93"/>
      <c r="D435" s="29"/>
      <c r="F435" s="29"/>
    </row>
    <row r="436" spans="1:6" ht="14.25" x14ac:dyDescent="0.2">
      <c r="A436" s="27"/>
      <c r="B436" s="93"/>
      <c r="D436" s="29"/>
      <c r="F436" s="29"/>
    </row>
    <row r="437" spans="1:6" ht="14.25" x14ac:dyDescent="0.2">
      <c r="A437" s="27"/>
      <c r="B437" s="93"/>
      <c r="D437" s="29"/>
      <c r="F437" s="29"/>
    </row>
    <row r="438" spans="1:6" ht="14.25" x14ac:dyDescent="0.2">
      <c r="A438" s="27"/>
      <c r="B438" s="93"/>
      <c r="D438" s="29"/>
      <c r="F438" s="29"/>
    </row>
    <row r="439" spans="1:6" ht="14.25" x14ac:dyDescent="0.2">
      <c r="A439" s="27"/>
      <c r="B439" s="93"/>
      <c r="D439" s="29"/>
      <c r="F439" s="29"/>
    </row>
    <row r="440" spans="1:6" ht="14.25" x14ac:dyDescent="0.2">
      <c r="A440" s="27"/>
      <c r="B440" s="93"/>
      <c r="D440" s="29"/>
      <c r="F440" s="29"/>
    </row>
    <row r="441" spans="1:6" ht="14.25" x14ac:dyDescent="0.2">
      <c r="A441" s="27"/>
      <c r="B441" s="93"/>
      <c r="D441" s="29"/>
      <c r="F441" s="29"/>
    </row>
    <row r="442" spans="1:6" ht="14.25" x14ac:dyDescent="0.2">
      <c r="A442" s="27"/>
      <c r="B442" s="93"/>
      <c r="D442" s="29"/>
      <c r="F442" s="29"/>
    </row>
    <row r="443" spans="1:6" ht="14.25" x14ac:dyDescent="0.2">
      <c r="A443" s="27"/>
      <c r="B443" s="93"/>
      <c r="D443" s="29"/>
      <c r="F443" s="29"/>
    </row>
    <row r="444" spans="1:6" ht="14.25" x14ac:dyDescent="0.2">
      <c r="A444" s="27"/>
      <c r="B444" s="93"/>
      <c r="D444" s="29"/>
      <c r="F444" s="29"/>
    </row>
    <row r="445" spans="1:6" ht="14.25" x14ac:dyDescent="0.2">
      <c r="A445" s="27"/>
      <c r="B445" s="93"/>
      <c r="D445" s="29"/>
      <c r="F445" s="29"/>
    </row>
    <row r="446" spans="1:6" ht="14.25" x14ac:dyDescent="0.2">
      <c r="A446" s="27"/>
      <c r="B446" s="93"/>
      <c r="D446" s="29"/>
      <c r="F446" s="29"/>
    </row>
    <row r="447" spans="1:6" ht="14.25" x14ac:dyDescent="0.2">
      <c r="A447" s="27"/>
      <c r="B447" s="93"/>
      <c r="D447" s="29"/>
      <c r="F447" s="29"/>
    </row>
    <row r="448" spans="1:6" ht="14.25" x14ac:dyDescent="0.2">
      <c r="A448" s="27"/>
      <c r="B448" s="93"/>
      <c r="D448" s="29"/>
      <c r="F448" s="29"/>
    </row>
    <row r="449" spans="1:6" ht="14.25" x14ac:dyDescent="0.2">
      <c r="A449" s="27"/>
      <c r="B449" s="93"/>
      <c r="D449" s="29"/>
      <c r="F449" s="29"/>
    </row>
    <row r="450" spans="1:6" ht="14.25" x14ac:dyDescent="0.2">
      <c r="A450" s="27"/>
      <c r="B450" s="93"/>
      <c r="D450" s="29"/>
      <c r="F450" s="29"/>
    </row>
    <row r="451" spans="1:6" ht="14.25" x14ac:dyDescent="0.2">
      <c r="A451" s="27"/>
      <c r="B451" s="93"/>
      <c r="D451" s="29"/>
      <c r="F451" s="29"/>
    </row>
    <row r="452" spans="1:6" ht="14.25" x14ac:dyDescent="0.2">
      <c r="A452" s="27"/>
      <c r="B452" s="93"/>
      <c r="D452" s="29"/>
      <c r="F452" s="29"/>
    </row>
    <row r="453" spans="1:6" ht="14.25" x14ac:dyDescent="0.2">
      <c r="A453" s="27"/>
      <c r="B453" s="93"/>
      <c r="D453" s="29"/>
      <c r="F453" s="29"/>
    </row>
    <row r="454" spans="1:6" ht="14.25" x14ac:dyDescent="0.2">
      <c r="A454" s="27"/>
      <c r="B454" s="93"/>
      <c r="D454" s="29"/>
      <c r="F454" s="29"/>
    </row>
    <row r="455" spans="1:6" ht="14.25" x14ac:dyDescent="0.2">
      <c r="A455" s="27"/>
      <c r="B455" s="93"/>
      <c r="D455" s="29"/>
      <c r="F455" s="29"/>
    </row>
    <row r="456" spans="1:6" ht="14.25" x14ac:dyDescent="0.2">
      <c r="A456" s="27"/>
      <c r="B456" s="93"/>
      <c r="D456" s="29"/>
      <c r="F456" s="29"/>
    </row>
    <row r="457" spans="1:6" ht="14.25" x14ac:dyDescent="0.2">
      <c r="A457" s="27"/>
      <c r="B457" s="93"/>
      <c r="D457" s="29"/>
      <c r="F457" s="29"/>
    </row>
    <row r="458" spans="1:6" ht="14.25" x14ac:dyDescent="0.2">
      <c r="A458" s="27"/>
      <c r="B458" s="93"/>
      <c r="D458" s="29"/>
      <c r="F458" s="29"/>
    </row>
    <row r="459" spans="1:6" ht="14.25" x14ac:dyDescent="0.2">
      <c r="A459" s="27"/>
      <c r="B459" s="93"/>
      <c r="D459" s="29"/>
      <c r="F459" s="29"/>
    </row>
    <row r="460" spans="1:6" ht="14.25" x14ac:dyDescent="0.2">
      <c r="A460" s="27"/>
      <c r="B460" s="93"/>
      <c r="D460" s="29"/>
      <c r="F460" s="29"/>
    </row>
    <row r="461" spans="1:6" ht="14.25" x14ac:dyDescent="0.2">
      <c r="A461" s="27"/>
      <c r="B461" s="93"/>
      <c r="D461" s="29"/>
      <c r="F461" s="29"/>
    </row>
    <row r="462" spans="1:6" ht="14.25" x14ac:dyDescent="0.2">
      <c r="A462" s="27"/>
      <c r="B462" s="93"/>
      <c r="D462" s="29"/>
      <c r="F462" s="29"/>
    </row>
    <row r="463" spans="1:6" ht="14.25" x14ac:dyDescent="0.2">
      <c r="A463" s="27"/>
      <c r="B463" s="93"/>
      <c r="D463" s="29"/>
      <c r="F463" s="29"/>
    </row>
    <row r="464" spans="1:6" ht="14.25" x14ac:dyDescent="0.2">
      <c r="A464" s="27"/>
      <c r="B464" s="93"/>
      <c r="D464" s="29"/>
      <c r="F464" s="29"/>
    </row>
    <row r="465" spans="1:6" ht="14.25" x14ac:dyDescent="0.2">
      <c r="A465" s="27"/>
      <c r="B465" s="93"/>
      <c r="D465" s="29"/>
      <c r="F465" s="29"/>
    </row>
    <row r="466" spans="1:6" ht="14.25" x14ac:dyDescent="0.2">
      <c r="A466" s="27"/>
      <c r="B466" s="93"/>
      <c r="D466" s="29"/>
      <c r="F466" s="29"/>
    </row>
    <row r="467" spans="1:6" ht="14.25" x14ac:dyDescent="0.2">
      <c r="A467" s="27"/>
      <c r="B467" s="93"/>
      <c r="D467" s="29"/>
      <c r="F467" s="29"/>
    </row>
    <row r="468" spans="1:6" ht="14.25" x14ac:dyDescent="0.2">
      <c r="A468" s="27"/>
      <c r="B468" s="93"/>
      <c r="D468" s="29"/>
      <c r="F468" s="29"/>
    </row>
    <row r="469" spans="1:6" ht="14.25" x14ac:dyDescent="0.2">
      <c r="A469" s="27"/>
      <c r="B469" s="93"/>
      <c r="D469" s="29"/>
      <c r="F469" s="29"/>
    </row>
    <row r="470" spans="1:6" ht="14.25" x14ac:dyDescent="0.2">
      <c r="A470" s="27"/>
      <c r="B470" s="93"/>
      <c r="D470" s="29"/>
      <c r="F470" s="29"/>
    </row>
    <row r="471" spans="1:6" ht="14.25" x14ac:dyDescent="0.2">
      <c r="A471" s="27"/>
      <c r="B471" s="93"/>
      <c r="D471" s="29"/>
      <c r="F471" s="29"/>
    </row>
    <row r="472" spans="1:6" ht="14.25" x14ac:dyDescent="0.2">
      <c r="A472" s="27"/>
      <c r="B472" s="93"/>
      <c r="D472" s="29"/>
      <c r="F472" s="29"/>
    </row>
    <row r="473" spans="1:6" ht="14.25" x14ac:dyDescent="0.2">
      <c r="A473" s="27"/>
      <c r="B473" s="93"/>
      <c r="D473" s="29"/>
      <c r="F473" s="29"/>
    </row>
    <row r="474" spans="1:6" ht="14.25" x14ac:dyDescent="0.2">
      <c r="A474" s="27"/>
      <c r="B474" s="93"/>
      <c r="D474" s="29"/>
      <c r="F474" s="29"/>
    </row>
    <row r="475" spans="1:6" ht="14.25" x14ac:dyDescent="0.2">
      <c r="A475" s="27"/>
      <c r="B475" s="93"/>
      <c r="D475" s="29"/>
      <c r="F475" s="29"/>
    </row>
    <row r="476" spans="1:6" ht="14.25" x14ac:dyDescent="0.2">
      <c r="A476" s="27"/>
      <c r="B476" s="93"/>
      <c r="D476" s="29"/>
      <c r="F476" s="29"/>
    </row>
    <row r="477" spans="1:6" ht="14.25" x14ac:dyDescent="0.2">
      <c r="A477" s="27"/>
      <c r="B477" s="93"/>
      <c r="D477" s="29"/>
      <c r="F477" s="29"/>
    </row>
    <row r="478" spans="1:6" ht="14.25" x14ac:dyDescent="0.2">
      <c r="A478" s="27"/>
      <c r="B478" s="93"/>
      <c r="D478" s="29"/>
      <c r="F478" s="29"/>
    </row>
    <row r="479" spans="1:6" ht="14.25" x14ac:dyDescent="0.2">
      <c r="A479" s="27"/>
      <c r="B479" s="93"/>
      <c r="D479" s="29"/>
      <c r="F479" s="29"/>
    </row>
    <row r="480" spans="1:6" ht="14.25" x14ac:dyDescent="0.2">
      <c r="A480" s="27"/>
      <c r="B480" s="93"/>
      <c r="D480" s="29"/>
      <c r="F480" s="29"/>
    </row>
    <row r="481" spans="1:6" ht="14.25" x14ac:dyDescent="0.2">
      <c r="A481" s="27"/>
      <c r="B481" s="93"/>
      <c r="D481" s="29"/>
      <c r="F481" s="29"/>
    </row>
    <row r="482" spans="1:6" ht="14.25" x14ac:dyDescent="0.2">
      <c r="A482" s="27"/>
      <c r="B482" s="93"/>
      <c r="D482" s="29"/>
      <c r="F482" s="29"/>
    </row>
    <row r="483" spans="1:6" ht="14.25" x14ac:dyDescent="0.2">
      <c r="A483" s="27"/>
      <c r="B483" s="93"/>
      <c r="D483" s="29"/>
      <c r="F483" s="29"/>
    </row>
    <row r="484" spans="1:6" ht="14.25" x14ac:dyDescent="0.2">
      <c r="A484" s="27"/>
      <c r="B484" s="93"/>
      <c r="D484" s="29"/>
      <c r="F484" s="29"/>
    </row>
    <row r="485" spans="1:6" ht="14.25" x14ac:dyDescent="0.2">
      <c r="A485" s="27"/>
      <c r="B485" s="93"/>
      <c r="D485" s="29"/>
      <c r="F485" s="29"/>
    </row>
    <row r="486" spans="1:6" ht="14.25" x14ac:dyDescent="0.2">
      <c r="A486" s="27"/>
      <c r="B486" s="93"/>
      <c r="D486" s="29"/>
      <c r="F486" s="29"/>
    </row>
    <row r="487" spans="1:6" ht="14.25" x14ac:dyDescent="0.2">
      <c r="A487" s="27"/>
      <c r="B487" s="93"/>
      <c r="D487" s="29"/>
      <c r="F487" s="29"/>
    </row>
    <row r="488" spans="1:6" ht="14.25" x14ac:dyDescent="0.2">
      <c r="A488" s="27"/>
      <c r="B488" s="93"/>
      <c r="D488" s="29"/>
      <c r="F488" s="29"/>
    </row>
    <row r="489" spans="1:6" ht="14.25" x14ac:dyDescent="0.2">
      <c r="A489" s="27"/>
      <c r="B489" s="93"/>
      <c r="D489" s="29"/>
      <c r="F489" s="29"/>
    </row>
    <row r="490" spans="1:6" ht="14.25" x14ac:dyDescent="0.2">
      <c r="A490" s="27"/>
      <c r="B490" s="93"/>
      <c r="D490" s="29"/>
      <c r="F490" s="29"/>
    </row>
    <row r="491" spans="1:6" ht="14.25" x14ac:dyDescent="0.2">
      <c r="A491" s="27"/>
      <c r="B491" s="93"/>
      <c r="D491" s="29"/>
      <c r="F491" s="29"/>
    </row>
    <row r="492" spans="1:6" ht="14.25" x14ac:dyDescent="0.2">
      <c r="A492" s="27"/>
      <c r="B492" s="93"/>
      <c r="D492" s="29"/>
      <c r="F492" s="29"/>
    </row>
    <row r="493" spans="1:6" ht="14.25" x14ac:dyDescent="0.2">
      <c r="A493" s="27"/>
      <c r="B493" s="93"/>
      <c r="D493" s="29"/>
      <c r="F493" s="29"/>
    </row>
    <row r="494" spans="1:6" ht="14.25" x14ac:dyDescent="0.2">
      <c r="A494" s="27"/>
      <c r="B494" s="93"/>
      <c r="D494" s="29"/>
      <c r="F494" s="29"/>
    </row>
    <row r="495" spans="1:6" ht="14.25" x14ac:dyDescent="0.2">
      <c r="A495" s="27"/>
      <c r="B495" s="93"/>
      <c r="D495" s="29"/>
      <c r="F495" s="29"/>
    </row>
    <row r="496" spans="1:6" ht="14.25" x14ac:dyDescent="0.2">
      <c r="A496" s="27"/>
      <c r="B496" s="93"/>
      <c r="D496" s="29"/>
      <c r="F496" s="29"/>
    </row>
    <row r="497" spans="1:6" ht="14.25" x14ac:dyDescent="0.2">
      <c r="A497" s="27"/>
      <c r="B497" s="93"/>
      <c r="D497" s="29"/>
      <c r="F497" s="29"/>
    </row>
    <row r="498" spans="1:6" ht="14.25" x14ac:dyDescent="0.2">
      <c r="A498" s="27"/>
      <c r="B498" s="93"/>
      <c r="D498" s="29"/>
      <c r="F498" s="29"/>
    </row>
    <row r="499" spans="1:6" ht="14.25" x14ac:dyDescent="0.2">
      <c r="A499" s="27"/>
      <c r="B499" s="93"/>
      <c r="D499" s="29"/>
      <c r="F499" s="29"/>
    </row>
    <row r="500" spans="1:6" ht="14.25" x14ac:dyDescent="0.2">
      <c r="A500" s="27"/>
      <c r="B500" s="93"/>
      <c r="D500" s="29"/>
      <c r="F500" s="29"/>
    </row>
    <row r="501" spans="1:6" ht="14.25" x14ac:dyDescent="0.2">
      <c r="A501" s="27"/>
      <c r="B501" s="93"/>
      <c r="D501" s="29"/>
      <c r="F501" s="29"/>
    </row>
    <row r="502" spans="1:6" ht="14.25" x14ac:dyDescent="0.2">
      <c r="A502" s="27"/>
      <c r="B502" s="93"/>
      <c r="D502" s="29"/>
      <c r="F502" s="29"/>
    </row>
    <row r="503" spans="1:6" ht="14.25" x14ac:dyDescent="0.2">
      <c r="A503" s="27"/>
      <c r="B503" s="93"/>
      <c r="D503" s="29"/>
      <c r="F503" s="29"/>
    </row>
    <row r="504" spans="1:6" ht="14.25" x14ac:dyDescent="0.2">
      <c r="A504" s="27"/>
      <c r="B504" s="93"/>
      <c r="D504" s="29"/>
      <c r="F504" s="29"/>
    </row>
    <row r="505" spans="1:6" ht="14.25" x14ac:dyDescent="0.2">
      <c r="A505" s="27"/>
      <c r="B505" s="93"/>
      <c r="D505" s="29"/>
      <c r="F505" s="29"/>
    </row>
    <row r="506" spans="1:6" ht="14.25" x14ac:dyDescent="0.2">
      <c r="A506" s="27"/>
      <c r="B506" s="93"/>
      <c r="D506" s="29"/>
      <c r="F506" s="29"/>
    </row>
    <row r="507" spans="1:6" ht="14.25" x14ac:dyDescent="0.2">
      <c r="A507" s="27"/>
      <c r="B507" s="93"/>
      <c r="D507" s="29"/>
      <c r="F507" s="29"/>
    </row>
    <row r="508" spans="1:6" ht="14.25" x14ac:dyDescent="0.2">
      <c r="A508" s="27"/>
      <c r="B508" s="93"/>
      <c r="D508" s="29"/>
      <c r="F508" s="29"/>
    </row>
    <row r="509" spans="1:6" ht="14.25" x14ac:dyDescent="0.2">
      <c r="A509" s="27"/>
      <c r="B509" s="93"/>
      <c r="D509" s="29"/>
      <c r="F509" s="29"/>
    </row>
    <row r="510" spans="1:6" ht="14.25" x14ac:dyDescent="0.2">
      <c r="A510" s="27"/>
      <c r="B510" s="93"/>
      <c r="D510" s="29"/>
      <c r="F510" s="29"/>
    </row>
    <row r="511" spans="1:6" ht="14.25" x14ac:dyDescent="0.2">
      <c r="A511" s="27"/>
      <c r="B511" s="93"/>
      <c r="D511" s="29"/>
      <c r="F511" s="29"/>
    </row>
    <row r="512" spans="1:6" ht="14.25" x14ac:dyDescent="0.2">
      <c r="A512" s="27"/>
      <c r="B512" s="93"/>
      <c r="D512" s="29"/>
      <c r="F512" s="29"/>
    </row>
    <row r="513" spans="1:6" ht="14.25" x14ac:dyDescent="0.2">
      <c r="A513" s="27"/>
      <c r="B513" s="93"/>
      <c r="D513" s="29"/>
      <c r="F513" s="29"/>
    </row>
    <row r="514" spans="1:6" ht="14.25" x14ac:dyDescent="0.2">
      <c r="A514" s="27"/>
      <c r="B514" s="93"/>
      <c r="D514" s="29"/>
      <c r="F514" s="29"/>
    </row>
    <row r="515" spans="1:6" ht="14.25" x14ac:dyDescent="0.2">
      <c r="A515" s="27"/>
      <c r="B515" s="93"/>
      <c r="D515" s="29"/>
      <c r="F515" s="29"/>
    </row>
    <row r="516" spans="1:6" ht="14.25" x14ac:dyDescent="0.2">
      <c r="A516" s="27"/>
      <c r="B516" s="93"/>
      <c r="D516" s="29"/>
      <c r="F516" s="29"/>
    </row>
    <row r="517" spans="1:6" ht="14.25" x14ac:dyDescent="0.2">
      <c r="A517" s="27"/>
      <c r="B517" s="93"/>
      <c r="D517" s="29"/>
      <c r="F517" s="29"/>
    </row>
    <row r="518" spans="1:6" ht="14.25" x14ac:dyDescent="0.2">
      <c r="A518" s="27"/>
      <c r="B518" s="93"/>
      <c r="D518" s="29"/>
      <c r="F518" s="29"/>
    </row>
    <row r="519" spans="1:6" ht="14.25" x14ac:dyDescent="0.2">
      <c r="A519" s="27"/>
      <c r="B519" s="93"/>
      <c r="D519" s="29"/>
      <c r="F519" s="29"/>
    </row>
    <row r="520" spans="1:6" ht="14.25" x14ac:dyDescent="0.2">
      <c r="A520" s="27"/>
      <c r="B520" s="93"/>
      <c r="D520" s="29"/>
      <c r="F520" s="29"/>
    </row>
    <row r="521" spans="1:6" ht="14.25" x14ac:dyDescent="0.2">
      <c r="A521" s="27"/>
      <c r="B521" s="93"/>
      <c r="D521" s="29"/>
      <c r="F521" s="29"/>
    </row>
    <row r="522" spans="1:6" ht="14.25" x14ac:dyDescent="0.2">
      <c r="A522" s="27"/>
      <c r="B522" s="93"/>
      <c r="D522" s="29"/>
      <c r="F522" s="29"/>
    </row>
    <row r="523" spans="1:6" ht="14.25" x14ac:dyDescent="0.2">
      <c r="A523" s="27"/>
      <c r="B523" s="93"/>
      <c r="D523" s="29"/>
      <c r="F523" s="29"/>
    </row>
    <row r="524" spans="1:6" ht="14.25" x14ac:dyDescent="0.2">
      <c r="A524" s="27"/>
      <c r="B524" s="93"/>
      <c r="D524" s="29"/>
      <c r="F524" s="29"/>
    </row>
    <row r="525" spans="1:6" ht="14.25" x14ac:dyDescent="0.2">
      <c r="A525" s="27"/>
      <c r="B525" s="93"/>
      <c r="D525" s="29"/>
      <c r="F525" s="29"/>
    </row>
    <row r="526" spans="1:6" ht="14.25" x14ac:dyDescent="0.2">
      <c r="A526" s="27"/>
      <c r="B526" s="93"/>
      <c r="D526" s="29"/>
      <c r="F526" s="29"/>
    </row>
    <row r="527" spans="1:6" ht="14.25" x14ac:dyDescent="0.2">
      <c r="A527" s="27"/>
      <c r="B527" s="93"/>
      <c r="D527" s="29"/>
      <c r="F527" s="29"/>
    </row>
    <row r="528" spans="1:6" ht="14.25" x14ac:dyDescent="0.2">
      <c r="A528" s="27"/>
      <c r="B528" s="93"/>
      <c r="D528" s="29"/>
      <c r="F528" s="29"/>
    </row>
    <row r="529" spans="1:6" ht="14.25" x14ac:dyDescent="0.2">
      <c r="A529" s="27"/>
      <c r="B529" s="93"/>
      <c r="D529" s="29"/>
      <c r="F529" s="29"/>
    </row>
    <row r="530" spans="1:6" ht="14.25" x14ac:dyDescent="0.2">
      <c r="A530" s="27"/>
      <c r="B530" s="93"/>
      <c r="D530" s="29"/>
      <c r="F530" s="29"/>
    </row>
    <row r="531" spans="1:6" ht="14.25" x14ac:dyDescent="0.2">
      <c r="A531" s="27"/>
      <c r="B531" s="93"/>
      <c r="D531" s="29"/>
      <c r="F531" s="29"/>
    </row>
    <row r="532" spans="1:6" ht="14.25" x14ac:dyDescent="0.2">
      <c r="A532" s="27"/>
      <c r="B532" s="93"/>
      <c r="D532" s="29"/>
      <c r="F532" s="29"/>
    </row>
    <row r="533" spans="1:6" ht="14.25" x14ac:dyDescent="0.2">
      <c r="A533" s="27"/>
      <c r="B533" s="93"/>
      <c r="D533" s="29"/>
      <c r="F533" s="29"/>
    </row>
    <row r="534" spans="1:6" ht="14.25" x14ac:dyDescent="0.2">
      <c r="A534" s="27"/>
      <c r="B534" s="93"/>
      <c r="D534" s="29"/>
      <c r="F534" s="29"/>
    </row>
    <row r="535" spans="1:6" ht="14.25" x14ac:dyDescent="0.2">
      <c r="A535" s="27"/>
      <c r="B535" s="93"/>
      <c r="D535" s="29"/>
      <c r="F535" s="29"/>
    </row>
    <row r="536" spans="1:6" ht="14.25" x14ac:dyDescent="0.2">
      <c r="A536" s="27"/>
      <c r="B536" s="93"/>
      <c r="D536" s="29"/>
      <c r="F536" s="29"/>
    </row>
    <row r="537" spans="1:6" ht="14.25" x14ac:dyDescent="0.2">
      <c r="A537" s="27"/>
      <c r="B537" s="93"/>
      <c r="D537" s="29"/>
      <c r="F537" s="29"/>
    </row>
    <row r="538" spans="1:6" ht="14.25" x14ac:dyDescent="0.2">
      <c r="A538" s="27"/>
      <c r="B538" s="93"/>
      <c r="D538" s="29"/>
      <c r="F538" s="29"/>
    </row>
    <row r="539" spans="1:6" ht="14.25" x14ac:dyDescent="0.2">
      <c r="A539" s="27"/>
      <c r="B539" s="93"/>
      <c r="D539" s="29"/>
      <c r="F539" s="29"/>
    </row>
    <row r="540" spans="1:6" ht="14.25" x14ac:dyDescent="0.2">
      <c r="A540" s="27"/>
      <c r="B540" s="93"/>
      <c r="D540" s="29"/>
      <c r="F540" s="29"/>
    </row>
    <row r="541" spans="1:6" ht="14.25" x14ac:dyDescent="0.2">
      <c r="A541" s="27"/>
      <c r="B541" s="93"/>
      <c r="D541" s="29"/>
      <c r="F541" s="29"/>
    </row>
    <row r="542" spans="1:6" ht="14.25" x14ac:dyDescent="0.2">
      <c r="A542" s="27"/>
      <c r="B542" s="93"/>
      <c r="D542" s="29"/>
      <c r="F542" s="29"/>
    </row>
    <row r="543" spans="1:6" ht="14.25" x14ac:dyDescent="0.2">
      <c r="A543" s="27"/>
      <c r="B543" s="93"/>
      <c r="D543" s="29"/>
      <c r="F543" s="29"/>
    </row>
    <row r="544" spans="1:6" ht="14.25" x14ac:dyDescent="0.2">
      <c r="A544" s="27"/>
      <c r="B544" s="93"/>
      <c r="D544" s="29"/>
      <c r="F544" s="29"/>
    </row>
    <row r="545" spans="1:6" ht="14.25" x14ac:dyDescent="0.2">
      <c r="A545" s="27"/>
      <c r="B545" s="93"/>
      <c r="D545" s="29"/>
      <c r="F545" s="29"/>
    </row>
    <row r="546" spans="1:6" ht="14.25" x14ac:dyDescent="0.2">
      <c r="A546" s="27"/>
      <c r="B546" s="93"/>
      <c r="D546" s="29"/>
      <c r="F546" s="29"/>
    </row>
    <row r="547" spans="1:6" ht="14.25" x14ac:dyDescent="0.2">
      <c r="A547" s="27"/>
      <c r="B547" s="93"/>
      <c r="D547" s="29"/>
      <c r="F547" s="29"/>
    </row>
    <row r="548" spans="1:6" ht="14.25" x14ac:dyDescent="0.2">
      <c r="A548" s="27"/>
      <c r="B548" s="93"/>
      <c r="D548" s="29"/>
      <c r="F548" s="29"/>
    </row>
    <row r="549" spans="1:6" ht="14.25" x14ac:dyDescent="0.2">
      <c r="A549" s="27"/>
      <c r="B549" s="93"/>
      <c r="D549" s="29"/>
      <c r="F549" s="29"/>
    </row>
    <row r="550" spans="1:6" ht="14.25" x14ac:dyDescent="0.2">
      <c r="A550" s="27"/>
      <c r="B550" s="93"/>
      <c r="D550" s="29"/>
      <c r="F550" s="29"/>
    </row>
    <row r="551" spans="1:6" ht="14.25" x14ac:dyDescent="0.2">
      <c r="A551" s="27"/>
      <c r="B551" s="93"/>
      <c r="D551" s="29"/>
      <c r="F551" s="29"/>
    </row>
    <row r="552" spans="1:6" ht="14.25" x14ac:dyDescent="0.2">
      <c r="A552" s="27"/>
      <c r="B552" s="93"/>
      <c r="D552" s="29"/>
      <c r="F552" s="29"/>
    </row>
    <row r="553" spans="1:6" ht="14.25" x14ac:dyDescent="0.2">
      <c r="A553" s="27"/>
      <c r="B553" s="93"/>
      <c r="D553" s="29"/>
      <c r="F553" s="29"/>
    </row>
    <row r="554" spans="1:6" ht="14.25" x14ac:dyDescent="0.2">
      <c r="A554" s="27"/>
      <c r="B554" s="93"/>
      <c r="D554" s="29"/>
      <c r="F554" s="29"/>
    </row>
    <row r="555" spans="1:6" ht="14.25" x14ac:dyDescent="0.2">
      <c r="A555" s="27"/>
      <c r="B555" s="93"/>
      <c r="D555" s="29"/>
      <c r="F555" s="29"/>
    </row>
    <row r="556" spans="1:6" ht="14.25" x14ac:dyDescent="0.2">
      <c r="A556" s="27"/>
      <c r="B556" s="93"/>
      <c r="D556" s="29"/>
      <c r="F556" s="29"/>
    </row>
    <row r="557" spans="1:6" ht="14.25" x14ac:dyDescent="0.2">
      <c r="A557" s="27"/>
      <c r="B557" s="93"/>
      <c r="D557" s="29"/>
      <c r="F557" s="29"/>
    </row>
    <row r="558" spans="1:6" ht="14.25" x14ac:dyDescent="0.2">
      <c r="A558" s="27"/>
      <c r="B558" s="93"/>
      <c r="D558" s="29"/>
      <c r="F558" s="29"/>
    </row>
    <row r="559" spans="1:6" ht="14.25" x14ac:dyDescent="0.2">
      <c r="A559" s="27"/>
      <c r="B559" s="93"/>
      <c r="D559" s="29"/>
      <c r="F559" s="29"/>
    </row>
    <row r="560" spans="1:6" ht="14.25" x14ac:dyDescent="0.2">
      <c r="A560" s="27"/>
      <c r="B560" s="93"/>
      <c r="D560" s="29"/>
      <c r="F560" s="29"/>
    </row>
    <row r="561" spans="1:6" ht="14.25" x14ac:dyDescent="0.2">
      <c r="A561" s="27"/>
      <c r="B561" s="93"/>
      <c r="D561" s="29"/>
      <c r="F561" s="29"/>
    </row>
    <row r="562" spans="1:6" ht="14.25" x14ac:dyDescent="0.2">
      <c r="A562" s="27"/>
      <c r="B562" s="93"/>
      <c r="D562" s="29"/>
      <c r="F562" s="29"/>
    </row>
    <row r="563" spans="1:6" ht="14.25" x14ac:dyDescent="0.2">
      <c r="A563" s="27"/>
      <c r="B563" s="93"/>
      <c r="D563" s="29"/>
      <c r="F563" s="29"/>
    </row>
    <row r="564" spans="1:6" ht="14.25" x14ac:dyDescent="0.2">
      <c r="A564" s="27"/>
      <c r="B564" s="93"/>
      <c r="D564" s="29"/>
      <c r="F564" s="29"/>
    </row>
    <row r="565" spans="1:6" ht="14.25" x14ac:dyDescent="0.2">
      <c r="A565" s="27"/>
      <c r="B565" s="93"/>
      <c r="D565" s="29"/>
      <c r="F565" s="29"/>
    </row>
    <row r="566" spans="1:6" ht="14.25" x14ac:dyDescent="0.2">
      <c r="A566" s="27"/>
      <c r="B566" s="93"/>
      <c r="D566" s="29"/>
      <c r="F566" s="29"/>
    </row>
    <row r="567" spans="1:6" ht="14.25" x14ac:dyDescent="0.2">
      <c r="A567" s="27"/>
      <c r="B567" s="93"/>
      <c r="D567" s="29"/>
      <c r="F567" s="29"/>
    </row>
    <row r="568" spans="1:6" ht="14.25" x14ac:dyDescent="0.2">
      <c r="A568" s="27"/>
      <c r="B568" s="93"/>
      <c r="D568" s="29"/>
      <c r="F568" s="29"/>
    </row>
    <row r="569" spans="1:6" ht="14.25" x14ac:dyDescent="0.2">
      <c r="A569" s="27"/>
      <c r="B569" s="93"/>
      <c r="D569" s="29"/>
      <c r="F569" s="29"/>
    </row>
    <row r="570" spans="1:6" ht="14.25" x14ac:dyDescent="0.2">
      <c r="A570" s="27"/>
      <c r="B570" s="93"/>
      <c r="D570" s="29"/>
      <c r="F570" s="29"/>
    </row>
    <row r="571" spans="1:6" ht="14.25" x14ac:dyDescent="0.2">
      <c r="A571" s="27"/>
      <c r="B571" s="93"/>
      <c r="D571" s="29"/>
      <c r="F571" s="29"/>
    </row>
    <row r="572" spans="1:6" ht="14.25" x14ac:dyDescent="0.2">
      <c r="A572" s="27"/>
      <c r="B572" s="93"/>
      <c r="D572" s="29"/>
      <c r="F572" s="29"/>
    </row>
    <row r="573" spans="1:6" ht="14.25" x14ac:dyDescent="0.2">
      <c r="A573" s="27"/>
      <c r="B573" s="93"/>
      <c r="D573" s="29"/>
      <c r="F573" s="29"/>
    </row>
    <row r="574" spans="1:6" ht="14.25" x14ac:dyDescent="0.2">
      <c r="A574" s="27"/>
      <c r="B574" s="93"/>
      <c r="D574" s="29"/>
      <c r="F574" s="29"/>
    </row>
    <row r="575" spans="1:6" ht="14.25" x14ac:dyDescent="0.2">
      <c r="A575" s="27"/>
      <c r="B575" s="93"/>
      <c r="D575" s="29"/>
      <c r="F575" s="29"/>
    </row>
    <row r="576" spans="1:6" ht="14.25" x14ac:dyDescent="0.2">
      <c r="A576" s="27"/>
      <c r="B576" s="93"/>
      <c r="D576" s="29"/>
      <c r="F576" s="29"/>
    </row>
    <row r="577" spans="1:6" ht="14.25" x14ac:dyDescent="0.2">
      <c r="A577" s="27"/>
      <c r="B577" s="93"/>
      <c r="D577" s="29"/>
      <c r="F577" s="29"/>
    </row>
    <row r="578" spans="1:6" ht="14.25" x14ac:dyDescent="0.2">
      <c r="A578" s="27"/>
      <c r="B578" s="93"/>
      <c r="D578" s="29"/>
      <c r="F578" s="29"/>
    </row>
    <row r="579" spans="1:6" ht="14.25" x14ac:dyDescent="0.2">
      <c r="A579" s="27"/>
      <c r="B579" s="93"/>
      <c r="D579" s="29"/>
      <c r="F579" s="29"/>
    </row>
    <row r="580" spans="1:6" ht="14.25" x14ac:dyDescent="0.2">
      <c r="A580" s="27"/>
      <c r="B580" s="93"/>
      <c r="D580" s="29"/>
      <c r="F580" s="29"/>
    </row>
    <row r="581" spans="1:6" ht="14.25" x14ac:dyDescent="0.2">
      <c r="A581" s="27"/>
      <c r="B581" s="93"/>
      <c r="D581" s="29"/>
      <c r="F581" s="29"/>
    </row>
    <row r="582" spans="1:6" ht="14.25" x14ac:dyDescent="0.2">
      <c r="A582" s="27"/>
      <c r="B582" s="93"/>
      <c r="D582" s="29"/>
      <c r="F582" s="29"/>
    </row>
    <row r="583" spans="1:6" ht="14.25" x14ac:dyDescent="0.2">
      <c r="A583" s="27"/>
      <c r="B583" s="93"/>
      <c r="D583" s="29"/>
      <c r="F583" s="29"/>
    </row>
    <row r="584" spans="1:6" ht="14.25" x14ac:dyDescent="0.2">
      <c r="A584" s="27"/>
      <c r="B584" s="93"/>
      <c r="D584" s="29"/>
      <c r="F584" s="29"/>
    </row>
    <row r="585" spans="1:6" ht="14.25" x14ac:dyDescent="0.2">
      <c r="A585" s="27"/>
      <c r="B585" s="93"/>
      <c r="D585" s="29"/>
      <c r="F585" s="29"/>
    </row>
    <row r="586" spans="1:6" ht="14.25" x14ac:dyDescent="0.2">
      <c r="A586" s="27"/>
      <c r="B586" s="93"/>
      <c r="D586" s="29"/>
      <c r="F586" s="29"/>
    </row>
    <row r="587" spans="1:6" ht="14.25" x14ac:dyDescent="0.2">
      <c r="A587" s="27"/>
      <c r="B587" s="93"/>
      <c r="D587" s="29"/>
      <c r="F587" s="29"/>
    </row>
    <row r="588" spans="1:6" ht="14.25" x14ac:dyDescent="0.2">
      <c r="A588" s="27"/>
      <c r="B588" s="93"/>
      <c r="D588" s="29"/>
      <c r="F588" s="29"/>
    </row>
    <row r="589" spans="1:6" ht="14.25" x14ac:dyDescent="0.2">
      <c r="A589" s="27"/>
      <c r="B589" s="93"/>
      <c r="D589" s="29"/>
      <c r="F589" s="29"/>
    </row>
    <row r="590" spans="1:6" ht="14.25" x14ac:dyDescent="0.2">
      <c r="A590" s="27"/>
      <c r="B590" s="93"/>
      <c r="D590" s="29"/>
      <c r="F590" s="29"/>
    </row>
    <row r="591" spans="1:6" ht="14.25" x14ac:dyDescent="0.2">
      <c r="A591" s="27"/>
      <c r="B591" s="93"/>
      <c r="D591" s="29"/>
      <c r="F591" s="29"/>
    </row>
    <row r="592" spans="1:6" ht="14.25" x14ac:dyDescent="0.2">
      <c r="A592" s="27"/>
      <c r="B592" s="93"/>
      <c r="D592" s="29"/>
      <c r="F592" s="29"/>
    </row>
    <row r="593" spans="1:6" ht="14.25" x14ac:dyDescent="0.2">
      <c r="A593" s="27"/>
      <c r="B593" s="93"/>
      <c r="D593" s="29"/>
      <c r="F593" s="29"/>
    </row>
    <row r="594" spans="1:6" ht="14.25" x14ac:dyDescent="0.2">
      <c r="A594" s="27"/>
      <c r="B594" s="93"/>
      <c r="D594" s="29"/>
      <c r="F594" s="29"/>
    </row>
    <row r="595" spans="1:6" ht="14.25" x14ac:dyDescent="0.2">
      <c r="A595" s="27"/>
      <c r="B595" s="93"/>
      <c r="D595" s="29"/>
      <c r="F595" s="29"/>
    </row>
    <row r="596" spans="1:6" ht="14.25" x14ac:dyDescent="0.2">
      <c r="A596" s="27"/>
      <c r="B596" s="93"/>
      <c r="D596" s="29"/>
      <c r="F596" s="29"/>
    </row>
    <row r="597" spans="1:6" ht="14.25" x14ac:dyDescent="0.2">
      <c r="A597" s="27"/>
      <c r="B597" s="93"/>
      <c r="D597" s="29"/>
      <c r="F597" s="29"/>
    </row>
    <row r="598" spans="1:6" ht="14.25" x14ac:dyDescent="0.2">
      <c r="A598" s="27"/>
      <c r="B598" s="93"/>
      <c r="D598" s="29"/>
      <c r="F598" s="29"/>
    </row>
    <row r="599" spans="1:6" ht="14.25" x14ac:dyDescent="0.2">
      <c r="A599" s="27"/>
      <c r="B599" s="93"/>
      <c r="D599" s="29"/>
      <c r="F599" s="29"/>
    </row>
    <row r="600" spans="1:6" ht="14.25" x14ac:dyDescent="0.2">
      <c r="A600" s="27"/>
      <c r="B600" s="93"/>
      <c r="D600" s="29"/>
      <c r="F600" s="29"/>
    </row>
    <row r="601" spans="1:6" ht="14.25" x14ac:dyDescent="0.2">
      <c r="A601" s="27"/>
      <c r="B601" s="93"/>
      <c r="D601" s="29"/>
      <c r="F601" s="29"/>
    </row>
    <row r="602" spans="1:6" ht="14.25" x14ac:dyDescent="0.2">
      <c r="A602" s="27"/>
      <c r="B602" s="93"/>
      <c r="D602" s="29"/>
      <c r="F602" s="29"/>
    </row>
    <row r="603" spans="1:6" ht="14.25" x14ac:dyDescent="0.2">
      <c r="A603" s="27"/>
      <c r="B603" s="93"/>
      <c r="D603" s="29"/>
      <c r="F603" s="29"/>
    </row>
    <row r="604" spans="1:6" ht="14.25" x14ac:dyDescent="0.2">
      <c r="A604" s="27"/>
      <c r="B604" s="93"/>
      <c r="D604" s="29"/>
      <c r="F604" s="29"/>
    </row>
    <row r="605" spans="1:6" ht="14.25" x14ac:dyDescent="0.2">
      <c r="A605" s="27"/>
      <c r="B605" s="93"/>
      <c r="D605" s="29"/>
      <c r="F605" s="29"/>
    </row>
    <row r="606" spans="1:6" ht="14.25" x14ac:dyDescent="0.2">
      <c r="A606" s="27"/>
      <c r="B606" s="93"/>
      <c r="D606" s="29"/>
      <c r="F606" s="29"/>
    </row>
    <row r="607" spans="1:6" ht="14.25" x14ac:dyDescent="0.2">
      <c r="A607" s="27"/>
      <c r="B607" s="93"/>
      <c r="D607" s="29"/>
      <c r="F607" s="29"/>
    </row>
    <row r="608" spans="1:6" ht="14.25" x14ac:dyDescent="0.2">
      <c r="A608" s="27"/>
      <c r="B608" s="93"/>
      <c r="D608" s="29"/>
      <c r="F608" s="29"/>
    </row>
    <row r="609" spans="1:6" ht="14.25" x14ac:dyDescent="0.2">
      <c r="A609" s="27"/>
      <c r="B609" s="93"/>
      <c r="D609" s="29"/>
      <c r="F609" s="29"/>
    </row>
    <row r="610" spans="1:6" ht="14.25" x14ac:dyDescent="0.2">
      <c r="A610" s="27"/>
      <c r="B610" s="93"/>
      <c r="D610" s="29"/>
      <c r="F610" s="29"/>
    </row>
    <row r="611" spans="1:6" ht="14.25" x14ac:dyDescent="0.2">
      <c r="A611" s="27"/>
      <c r="B611" s="93"/>
      <c r="D611" s="29"/>
      <c r="F611" s="29"/>
    </row>
    <row r="612" spans="1:6" ht="14.25" x14ac:dyDescent="0.2">
      <c r="A612" s="27"/>
      <c r="B612" s="93"/>
      <c r="D612" s="29"/>
      <c r="F612" s="29"/>
    </row>
    <row r="613" spans="1:6" ht="14.25" x14ac:dyDescent="0.2">
      <c r="A613" s="27"/>
      <c r="B613" s="93"/>
      <c r="D613" s="29"/>
      <c r="F613" s="29"/>
    </row>
    <row r="614" spans="1:6" ht="14.25" x14ac:dyDescent="0.2">
      <c r="A614" s="27"/>
      <c r="B614" s="93"/>
      <c r="D614" s="29"/>
      <c r="F614" s="29"/>
    </row>
    <row r="615" spans="1:6" ht="14.25" x14ac:dyDescent="0.2">
      <c r="A615" s="27"/>
      <c r="B615" s="93"/>
      <c r="D615" s="29"/>
      <c r="F615" s="29"/>
    </row>
    <row r="616" spans="1:6" ht="14.25" x14ac:dyDescent="0.2">
      <c r="A616" s="27"/>
      <c r="B616" s="93"/>
      <c r="D616" s="29"/>
      <c r="F616" s="29"/>
    </row>
    <row r="617" spans="1:6" ht="14.25" x14ac:dyDescent="0.2">
      <c r="A617" s="27"/>
      <c r="B617" s="93"/>
      <c r="D617" s="29"/>
      <c r="F617" s="29"/>
    </row>
    <row r="618" spans="1:6" ht="14.25" x14ac:dyDescent="0.2">
      <c r="A618" s="27"/>
      <c r="B618" s="93"/>
      <c r="D618" s="29"/>
      <c r="F618" s="29"/>
    </row>
    <row r="619" spans="1:6" ht="14.25" x14ac:dyDescent="0.2">
      <c r="A619" s="27"/>
      <c r="B619" s="93"/>
      <c r="D619" s="29"/>
      <c r="F619" s="29"/>
    </row>
    <row r="620" spans="1:6" ht="14.25" x14ac:dyDescent="0.2">
      <c r="A620" s="27"/>
      <c r="B620" s="93"/>
      <c r="D620" s="29"/>
      <c r="F620" s="29"/>
    </row>
    <row r="621" spans="1:6" ht="14.25" x14ac:dyDescent="0.2">
      <c r="A621" s="27"/>
      <c r="B621" s="93"/>
      <c r="D621" s="29"/>
      <c r="F621" s="29"/>
    </row>
    <row r="622" spans="1:6" ht="14.25" x14ac:dyDescent="0.2">
      <c r="A622" s="27"/>
      <c r="B622" s="93"/>
      <c r="D622" s="29"/>
      <c r="F622" s="29"/>
    </row>
    <row r="623" spans="1:6" ht="14.25" x14ac:dyDescent="0.2">
      <c r="A623" s="27"/>
      <c r="B623" s="93"/>
      <c r="D623" s="29"/>
      <c r="F623" s="29"/>
    </row>
    <row r="624" spans="1:6" ht="14.25" x14ac:dyDescent="0.2">
      <c r="A624" s="27"/>
      <c r="B624" s="93"/>
      <c r="D624" s="29"/>
      <c r="F624" s="29"/>
    </row>
    <row r="625" spans="1:6" ht="14.25" x14ac:dyDescent="0.2">
      <c r="A625" s="27"/>
      <c r="B625" s="93"/>
      <c r="D625" s="29"/>
      <c r="F625" s="29"/>
    </row>
    <row r="626" spans="1:6" ht="14.25" x14ac:dyDescent="0.2">
      <c r="A626" s="27"/>
      <c r="B626" s="93"/>
      <c r="D626" s="29"/>
      <c r="F626" s="29"/>
    </row>
    <row r="627" spans="1:6" ht="14.25" x14ac:dyDescent="0.2">
      <c r="A627" s="27"/>
      <c r="B627" s="93"/>
      <c r="D627" s="29"/>
      <c r="F627" s="29"/>
    </row>
    <row r="628" spans="1:6" ht="14.25" x14ac:dyDescent="0.2">
      <c r="A628" s="27"/>
      <c r="B628" s="93"/>
      <c r="D628" s="29"/>
      <c r="F628" s="29"/>
    </row>
    <row r="629" spans="1:6" ht="14.25" x14ac:dyDescent="0.2">
      <c r="A629" s="27"/>
      <c r="B629" s="93"/>
      <c r="D629" s="29"/>
      <c r="F629" s="29"/>
    </row>
    <row r="630" spans="1:6" ht="14.25" x14ac:dyDescent="0.2">
      <c r="A630" s="27"/>
      <c r="B630" s="93"/>
      <c r="D630" s="29"/>
      <c r="F630" s="29"/>
    </row>
    <row r="631" spans="1:6" ht="14.25" x14ac:dyDescent="0.2">
      <c r="A631" s="27"/>
      <c r="B631" s="93"/>
      <c r="D631" s="29"/>
      <c r="F631" s="29"/>
    </row>
    <row r="632" spans="1:6" ht="14.25" x14ac:dyDescent="0.2">
      <c r="A632" s="27"/>
      <c r="B632" s="93"/>
      <c r="D632" s="29"/>
      <c r="F632" s="29"/>
    </row>
    <row r="633" spans="1:6" ht="14.25" x14ac:dyDescent="0.2">
      <c r="A633" s="27"/>
      <c r="B633" s="93"/>
      <c r="D633" s="29"/>
      <c r="F633" s="29"/>
    </row>
    <row r="634" spans="1:6" ht="14.25" x14ac:dyDescent="0.2">
      <c r="A634" s="27"/>
      <c r="B634" s="93"/>
      <c r="D634" s="29"/>
      <c r="F634" s="29"/>
    </row>
    <row r="635" spans="1:6" ht="14.25" x14ac:dyDescent="0.2">
      <c r="A635" s="27"/>
      <c r="B635" s="93"/>
      <c r="D635" s="29"/>
      <c r="F635" s="29"/>
    </row>
    <row r="636" spans="1:6" ht="14.25" x14ac:dyDescent="0.2">
      <c r="A636" s="27"/>
      <c r="B636" s="93"/>
      <c r="D636" s="29"/>
      <c r="F636" s="29"/>
    </row>
    <row r="637" spans="1:6" ht="14.25" x14ac:dyDescent="0.2">
      <c r="A637" s="27"/>
      <c r="B637" s="93"/>
      <c r="D637" s="29"/>
      <c r="F637" s="29"/>
    </row>
    <row r="638" spans="1:6" ht="14.25" x14ac:dyDescent="0.2">
      <c r="A638" s="27"/>
      <c r="B638" s="93"/>
      <c r="D638" s="29"/>
      <c r="F638" s="29"/>
    </row>
    <row r="639" spans="1:6" ht="14.25" x14ac:dyDescent="0.2">
      <c r="A639" s="27"/>
      <c r="B639" s="93"/>
      <c r="D639" s="29"/>
      <c r="F639" s="29"/>
    </row>
    <row r="640" spans="1:6" ht="14.25" x14ac:dyDescent="0.2">
      <c r="A640" s="27"/>
      <c r="B640" s="93"/>
      <c r="D640" s="29"/>
      <c r="F640" s="29"/>
    </row>
    <row r="641" spans="1:6" ht="14.25" x14ac:dyDescent="0.2">
      <c r="A641" s="27"/>
      <c r="B641" s="93"/>
      <c r="D641" s="29"/>
      <c r="F641" s="29"/>
    </row>
    <row r="642" spans="1:6" ht="14.25" x14ac:dyDescent="0.2">
      <c r="A642" s="27"/>
      <c r="B642" s="93"/>
      <c r="D642" s="29"/>
      <c r="F642" s="29"/>
    </row>
    <row r="643" spans="1:6" ht="14.25" x14ac:dyDescent="0.2">
      <c r="A643" s="27"/>
      <c r="B643" s="93"/>
      <c r="D643" s="29"/>
      <c r="F643" s="29"/>
    </row>
    <row r="644" spans="1:6" ht="14.25" x14ac:dyDescent="0.2">
      <c r="A644" s="27"/>
      <c r="B644" s="93"/>
      <c r="D644" s="29"/>
      <c r="F644" s="29"/>
    </row>
    <row r="645" spans="1:6" ht="14.25" x14ac:dyDescent="0.2">
      <c r="A645" s="27"/>
      <c r="B645" s="93"/>
      <c r="D645" s="29"/>
      <c r="F645" s="29"/>
    </row>
    <row r="646" spans="1:6" ht="14.25" x14ac:dyDescent="0.2">
      <c r="A646" s="27"/>
      <c r="B646" s="93"/>
      <c r="D646" s="29"/>
      <c r="F646" s="29"/>
    </row>
    <row r="647" spans="1:6" ht="14.25" x14ac:dyDescent="0.2">
      <c r="A647" s="27"/>
      <c r="B647" s="93"/>
      <c r="D647" s="29"/>
      <c r="F647" s="29"/>
    </row>
    <row r="648" spans="1:6" ht="14.25" x14ac:dyDescent="0.2">
      <c r="A648" s="27"/>
      <c r="B648" s="93"/>
      <c r="D648" s="29"/>
      <c r="F648" s="29"/>
    </row>
    <row r="649" spans="1:6" ht="14.25" x14ac:dyDescent="0.2">
      <c r="A649" s="27"/>
      <c r="B649" s="93"/>
      <c r="D649" s="29"/>
      <c r="F649" s="29"/>
    </row>
    <row r="650" spans="1:6" ht="14.25" x14ac:dyDescent="0.2">
      <c r="A650" s="27"/>
      <c r="B650" s="93"/>
      <c r="D650" s="29"/>
      <c r="F650" s="29"/>
    </row>
    <row r="651" spans="1:6" ht="14.25" x14ac:dyDescent="0.2">
      <c r="A651" s="27"/>
      <c r="B651" s="93"/>
      <c r="D651" s="29"/>
      <c r="F651" s="29"/>
    </row>
    <row r="652" spans="1:6" ht="14.25" x14ac:dyDescent="0.2">
      <c r="A652" s="27"/>
      <c r="B652" s="93"/>
      <c r="D652" s="29"/>
      <c r="F652" s="29"/>
    </row>
    <row r="653" spans="1:6" ht="14.25" x14ac:dyDescent="0.2">
      <c r="A653" s="27"/>
      <c r="B653" s="93"/>
      <c r="D653" s="29"/>
      <c r="F653" s="29"/>
    </row>
    <row r="654" spans="1:6" ht="14.25" x14ac:dyDescent="0.2">
      <c r="A654" s="27"/>
      <c r="B654" s="93"/>
      <c r="D654" s="29"/>
      <c r="F654" s="29"/>
    </row>
    <row r="655" spans="1:6" ht="14.25" x14ac:dyDescent="0.2">
      <c r="A655" s="27"/>
      <c r="B655" s="93"/>
      <c r="D655" s="29"/>
      <c r="F655" s="29"/>
    </row>
    <row r="656" spans="1:6" ht="14.25" x14ac:dyDescent="0.2">
      <c r="A656" s="27"/>
      <c r="B656" s="93"/>
      <c r="D656" s="29"/>
      <c r="F656" s="29"/>
    </row>
    <row r="657" spans="1:21" ht="14.25" x14ac:dyDescent="0.2">
      <c r="A657" s="27"/>
      <c r="B657" s="93"/>
      <c r="D657" s="29"/>
      <c r="F657" s="29"/>
    </row>
    <row r="658" spans="1:21" ht="14.25" x14ac:dyDescent="0.2">
      <c r="A658" s="27"/>
      <c r="B658" s="93"/>
      <c r="D658" s="29"/>
      <c r="F658" s="29"/>
    </row>
    <row r="659" spans="1:21" ht="14.25" x14ac:dyDescent="0.2">
      <c r="A659" s="27"/>
      <c r="B659" s="93"/>
      <c r="D659" s="29"/>
      <c r="F659" s="29"/>
    </row>
    <row r="660" spans="1:21" ht="14.25" x14ac:dyDescent="0.2">
      <c r="A660" s="27"/>
      <c r="B660" s="93"/>
      <c r="D660" s="29"/>
      <c r="F660" s="29"/>
    </row>
    <row r="661" spans="1:21" ht="14.25" x14ac:dyDescent="0.2">
      <c r="A661" s="27"/>
      <c r="B661" s="93"/>
      <c r="D661" s="29"/>
      <c r="F661" s="29"/>
    </row>
    <row r="662" spans="1:21" x14ac:dyDescent="0.2">
      <c r="E662" s="7"/>
      <c r="F662" s="7"/>
      <c r="G662" s="7" t="s">
        <v>199</v>
      </c>
      <c r="H662" s="7" t="s">
        <v>199</v>
      </c>
      <c r="I662" s="7" t="s">
        <v>199</v>
      </c>
      <c r="J662" s="7" t="s">
        <v>199</v>
      </c>
      <c r="K662" s="7" t="s">
        <v>199</v>
      </c>
      <c r="L662" s="7" t="s">
        <v>199</v>
      </c>
      <c r="M662" s="7" t="s">
        <v>199</v>
      </c>
      <c r="N662" s="7" t="s">
        <v>199</v>
      </c>
      <c r="O662" s="7" t="s">
        <v>199</v>
      </c>
      <c r="P662" s="7" t="s">
        <v>199</v>
      </c>
      <c r="Q662" s="7" t="s">
        <v>199</v>
      </c>
      <c r="R662" s="7" t="s">
        <v>199</v>
      </c>
      <c r="S662" s="7" t="s">
        <v>199</v>
      </c>
      <c r="T662" s="7" t="s">
        <v>199</v>
      </c>
      <c r="U662"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4">
    <mergeCell ref="A14:B14"/>
    <mergeCell ref="C32:D32"/>
    <mergeCell ref="C35:F35"/>
    <mergeCell ref="C33:D33"/>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zoomScaleNormal="100" zoomScaleSheetLayoutView="45" workbookViewId="0">
      <selection activeCell="N17" sqref="N17"/>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20"/>
      <c r="C46" s="120"/>
      <c r="D46" s="120"/>
      <c r="E46" s="120"/>
      <c r="F46" s="120"/>
    </row>
    <row r="47" spans="1:7" ht="12.75" customHeight="1" x14ac:dyDescent="0.2">
      <c r="A47" s="121"/>
      <c r="B47" s="122"/>
      <c r="C47" s="122"/>
      <c r="D47" s="122"/>
      <c r="E47" s="122"/>
      <c r="F47" s="122"/>
      <c r="G47" s="122"/>
    </row>
    <row r="48" spans="1:7" ht="12.75" customHeight="1" x14ac:dyDescent="0.2">
      <c r="A48" s="121"/>
      <c r="B48" s="122"/>
      <c r="C48" s="122"/>
      <c r="D48" s="122"/>
      <c r="E48" s="122"/>
      <c r="F48" s="122"/>
      <c r="G48" s="122"/>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21" t="s">
        <v>150</v>
      </c>
      <c r="B56" s="122"/>
      <c r="C56" s="122"/>
      <c r="D56" s="122"/>
      <c r="E56" s="122"/>
      <c r="F56" s="122"/>
      <c r="G56" s="122"/>
      <c r="H56" s="122"/>
    </row>
    <row r="57" spans="1:8" ht="18" x14ac:dyDescent="0.2">
      <c r="B57" s="121"/>
      <c r="C57" s="122" t="s">
        <v>65</v>
      </c>
      <c r="D57" s="122"/>
      <c r="E57" s="122"/>
      <c r="F57" s="122"/>
      <c r="G57" s="122"/>
      <c r="H57" s="122"/>
    </row>
    <row r="58" spans="1:8" ht="18" x14ac:dyDescent="0.2">
      <c r="E58" s="4" t="str">
        <f ca="1">'5159'!$C$35</f>
        <v>from March 2010 to March 2020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115" zoomScaleNormal="115" zoomScaleSheetLayoutView="45" workbookViewId="0">
      <selection activeCell="M14" sqref="M14"/>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20"/>
      <c r="C46" s="120"/>
      <c r="D46" s="120"/>
      <c r="E46" s="120"/>
      <c r="F46" s="120"/>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21" t="s">
        <v>151</v>
      </c>
      <c r="B54" s="122"/>
      <c r="C54" s="122"/>
      <c r="D54" s="122"/>
      <c r="E54" s="122"/>
      <c r="F54" s="122"/>
      <c r="G54" s="122"/>
    </row>
    <row r="55" spans="1:7" ht="12.75" customHeight="1" x14ac:dyDescent="0.2">
      <c r="A55" s="121"/>
      <c r="B55" s="122" t="s">
        <v>65</v>
      </c>
      <c r="C55" s="122"/>
      <c r="D55" s="122"/>
      <c r="E55" s="122"/>
      <c r="F55" s="122"/>
      <c r="G55" s="122"/>
    </row>
    <row r="56" spans="1:7" ht="12.75" customHeight="1" x14ac:dyDescent="0.2">
      <c r="D56" s="4" t="str">
        <f ca="1">'5159'!$C$35</f>
        <v>from March 2010 to March 2020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S223"/>
  <sheetViews>
    <sheetView zoomScale="70" zoomScaleNormal="70" workbookViewId="0">
      <pane xSplit="2" topLeftCell="KG1" activePane="topRight" state="frozen"/>
      <selection activeCell="B1" sqref="B1"/>
      <selection pane="top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16384" width="8.7109375" style="69"/>
  </cols>
  <sheetData>
    <row r="1" spans="1:305" s="51" customFormat="1" ht="14.25" x14ac:dyDescent="0.2">
      <c r="B1" s="110"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KS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row>
    <row r="2" spans="1:305"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row>
    <row r="3" spans="1:305"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row>
    <row r="4" spans="1:305"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row>
    <row r="5" spans="1:305"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row>
    <row r="6" spans="1:305"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row>
    <row r="7" spans="1:305"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row>
    <row r="8" spans="1:305"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row>
    <row r="9" spans="1:305"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row>
    <row r="10" spans="1:305"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row>
    <row r="11" spans="1:305"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row>
    <row r="12" spans="1:305"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row>
    <row r="13" spans="1:305"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row>
    <row r="14" spans="1:305"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row>
    <row r="15" spans="1:305"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row>
    <row r="16" spans="1:305"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row>
    <row r="17" spans="1:305"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row>
    <row r="18" spans="1:305"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row>
    <row r="19" spans="1:305"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row>
    <row r="20" spans="1:305"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row>
    <row r="21" spans="1:305" s="54" customFormat="1" ht="15" customHeight="1" x14ac:dyDescent="0.2">
      <c r="A21" s="37" t="s">
        <v>134</v>
      </c>
      <c r="B21" s="96"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row>
    <row r="22" spans="1:305"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row>
    <row r="23" spans="1:305"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row>
    <row r="24" spans="1:305" s="54" customFormat="1" ht="15" customHeight="1" x14ac:dyDescent="0.2">
      <c r="A24" s="37" t="s">
        <v>134</v>
      </c>
      <c r="B24" s="96"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row>
    <row r="25" spans="1:305"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row>
    <row r="26" spans="1:305"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row>
    <row r="27" spans="1:305"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row>
    <row r="28" spans="1:305"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row>
    <row r="29" spans="1:305"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row>
    <row r="30" spans="1:305"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row>
    <row r="31" spans="1:305" s="54" customFormat="1" ht="15" customHeight="1" x14ac:dyDescent="0.2">
      <c r="A31" s="37" t="s">
        <v>134</v>
      </c>
      <c r="B31" s="96"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row>
    <row r="32" spans="1:305"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row>
    <row r="33" spans="1:305" s="54" customFormat="1" ht="15" customHeight="1" x14ac:dyDescent="0.2">
      <c r="A33" s="37" t="s">
        <v>134</v>
      </c>
      <c r="B33" s="96"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row>
    <row r="34" spans="1:305"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row>
    <row r="35" spans="1:305"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5">
        <v>87</v>
      </c>
      <c r="JP35" s="105">
        <v>87</v>
      </c>
      <c r="JQ35" s="105">
        <v>87</v>
      </c>
      <c r="JR35" s="105">
        <v>87</v>
      </c>
      <c r="JS35" s="105">
        <v>87</v>
      </c>
      <c r="JT35" s="105">
        <v>87</v>
      </c>
      <c r="JU35" s="105">
        <v>87</v>
      </c>
      <c r="JV35" s="105">
        <v>87</v>
      </c>
      <c r="JW35" s="105">
        <v>87</v>
      </c>
      <c r="JX35" s="105">
        <v>87</v>
      </c>
      <c r="JY35" s="105">
        <v>88</v>
      </c>
      <c r="JZ35" s="105">
        <v>89</v>
      </c>
      <c r="KA35" s="105">
        <v>90</v>
      </c>
      <c r="KB35" s="105">
        <v>91</v>
      </c>
      <c r="KC35" s="105">
        <v>92</v>
      </c>
      <c r="KD35" s="105">
        <v>92</v>
      </c>
      <c r="KE35" s="105">
        <v>92</v>
      </c>
      <c r="KF35" s="105">
        <v>92</v>
      </c>
      <c r="KG35" s="105">
        <v>92</v>
      </c>
      <c r="KH35" s="105">
        <v>92</v>
      </c>
      <c r="KI35" s="105">
        <v>92</v>
      </c>
      <c r="KJ35" s="105">
        <v>92</v>
      </c>
      <c r="KK35" s="105">
        <v>92</v>
      </c>
      <c r="KL35" s="105">
        <v>92</v>
      </c>
      <c r="KM35" s="105">
        <v>92</v>
      </c>
      <c r="KN35" s="105">
        <v>92</v>
      </c>
      <c r="KO35" s="105">
        <v>92</v>
      </c>
      <c r="KP35" s="105">
        <v>92</v>
      </c>
      <c r="KQ35" s="105">
        <v>93</v>
      </c>
      <c r="KR35" s="105">
        <v>93</v>
      </c>
      <c r="KS35" s="105">
        <v>93</v>
      </c>
    </row>
    <row r="36" spans="1:305"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5">
        <v>3514</v>
      </c>
      <c r="JP36" s="105">
        <v>3514</v>
      </c>
      <c r="JQ36" s="105">
        <v>3514</v>
      </c>
      <c r="JR36" s="105">
        <v>3514</v>
      </c>
      <c r="JS36" s="105">
        <v>3514</v>
      </c>
      <c r="JT36" s="105">
        <v>3514</v>
      </c>
      <c r="JU36" s="105">
        <v>3514</v>
      </c>
      <c r="JV36" s="105">
        <v>3514</v>
      </c>
      <c r="JW36" s="105">
        <v>3514</v>
      </c>
      <c r="JX36" s="105">
        <v>3514</v>
      </c>
      <c r="JY36" s="105">
        <v>3515</v>
      </c>
      <c r="JZ36" s="105">
        <v>3516</v>
      </c>
      <c r="KA36" s="105">
        <v>3517</v>
      </c>
      <c r="KB36" s="105">
        <v>3518</v>
      </c>
      <c r="KC36" s="105">
        <v>3519</v>
      </c>
      <c r="KD36" s="105">
        <v>3519</v>
      </c>
      <c r="KE36" s="105">
        <v>3519</v>
      </c>
      <c r="KF36" s="105">
        <v>3519</v>
      </c>
      <c r="KG36" s="105">
        <v>3519</v>
      </c>
      <c r="KH36" s="105">
        <v>3519</v>
      </c>
      <c r="KI36" s="105">
        <v>3519</v>
      </c>
      <c r="KJ36" s="105">
        <v>3519</v>
      </c>
      <c r="KK36" s="105">
        <v>3519</v>
      </c>
      <c r="KL36" s="105">
        <v>3519</v>
      </c>
      <c r="KM36" s="105">
        <v>3519</v>
      </c>
      <c r="KN36" s="105">
        <v>3519</v>
      </c>
      <c r="KO36" s="105">
        <v>3519</v>
      </c>
      <c r="KP36" s="105">
        <v>3519</v>
      </c>
      <c r="KQ36" s="105">
        <v>3520</v>
      </c>
      <c r="KR36" s="105">
        <v>3520</v>
      </c>
      <c r="KS36" s="105">
        <v>3520</v>
      </c>
    </row>
    <row r="37" spans="1:305"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5">
        <v>699</v>
      </c>
      <c r="JP37" s="105">
        <v>699</v>
      </c>
      <c r="JQ37" s="105">
        <v>699</v>
      </c>
      <c r="JR37" s="105">
        <v>699</v>
      </c>
      <c r="JS37" s="105">
        <v>699</v>
      </c>
      <c r="JT37" s="105">
        <v>699</v>
      </c>
      <c r="JU37" s="105">
        <v>699</v>
      </c>
      <c r="JV37" s="105">
        <v>699</v>
      </c>
      <c r="JW37" s="105">
        <v>699</v>
      </c>
      <c r="JX37" s="105">
        <v>699</v>
      </c>
      <c r="JY37" s="105">
        <v>700</v>
      </c>
      <c r="JZ37" s="105">
        <v>701</v>
      </c>
      <c r="KA37" s="105">
        <v>702</v>
      </c>
      <c r="KB37" s="105">
        <v>703</v>
      </c>
      <c r="KC37" s="105">
        <v>704</v>
      </c>
      <c r="KD37" s="105">
        <v>704</v>
      </c>
      <c r="KE37" s="105">
        <v>704</v>
      </c>
      <c r="KF37" s="105">
        <v>704</v>
      </c>
      <c r="KG37" s="105">
        <v>704</v>
      </c>
      <c r="KH37" s="105">
        <v>704</v>
      </c>
      <c r="KI37" s="105">
        <v>704</v>
      </c>
      <c r="KJ37" s="105">
        <v>704</v>
      </c>
      <c r="KK37" s="105">
        <v>704</v>
      </c>
      <c r="KL37" s="105">
        <v>704</v>
      </c>
      <c r="KM37" s="105">
        <v>704</v>
      </c>
      <c r="KN37" s="105">
        <v>704</v>
      </c>
      <c r="KO37" s="105">
        <v>704</v>
      </c>
      <c r="KP37" s="105">
        <v>704</v>
      </c>
      <c r="KQ37" s="105">
        <v>705</v>
      </c>
      <c r="KR37" s="105">
        <v>705</v>
      </c>
      <c r="KS37" s="105">
        <v>705</v>
      </c>
    </row>
    <row r="38" spans="1:305"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5">
        <v>2431</v>
      </c>
      <c r="JP38" s="105">
        <v>2431</v>
      </c>
      <c r="JQ38" s="105">
        <v>2431</v>
      </c>
      <c r="JR38" s="105">
        <v>2431</v>
      </c>
      <c r="JS38" s="105">
        <v>2431</v>
      </c>
      <c r="JT38" s="105">
        <v>2431</v>
      </c>
      <c r="JU38" s="105">
        <v>2431</v>
      </c>
      <c r="JV38" s="105">
        <v>2431</v>
      </c>
      <c r="JW38" s="105">
        <v>2431</v>
      </c>
      <c r="JX38" s="105">
        <v>2431</v>
      </c>
      <c r="JY38" s="105">
        <v>2432</v>
      </c>
      <c r="JZ38" s="105">
        <v>2433</v>
      </c>
      <c r="KA38" s="105">
        <v>2434</v>
      </c>
      <c r="KB38" s="105">
        <v>2435</v>
      </c>
      <c r="KC38" s="105">
        <v>2436</v>
      </c>
      <c r="KD38" s="105">
        <v>2436</v>
      </c>
      <c r="KE38" s="105">
        <v>2436</v>
      </c>
      <c r="KF38" s="105">
        <v>2436</v>
      </c>
      <c r="KG38" s="105">
        <v>2436</v>
      </c>
      <c r="KH38" s="105">
        <v>2436</v>
      </c>
      <c r="KI38" s="105">
        <v>2436</v>
      </c>
      <c r="KJ38" s="105">
        <v>2436</v>
      </c>
      <c r="KK38" s="105">
        <v>2436</v>
      </c>
      <c r="KL38" s="105">
        <v>2436</v>
      </c>
      <c r="KM38" s="105">
        <v>2436</v>
      </c>
      <c r="KN38" s="105">
        <v>2436</v>
      </c>
      <c r="KO38" s="105">
        <v>2436</v>
      </c>
      <c r="KP38" s="105">
        <v>2436</v>
      </c>
      <c r="KQ38" s="105">
        <v>2437</v>
      </c>
      <c r="KR38" s="105">
        <v>2437</v>
      </c>
      <c r="KS38" s="105">
        <v>2437</v>
      </c>
    </row>
    <row r="39" spans="1:305"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5">
        <v>265</v>
      </c>
      <c r="JP39" s="105">
        <v>265</v>
      </c>
      <c r="JQ39" s="105">
        <v>265</v>
      </c>
      <c r="JR39" s="105">
        <v>265</v>
      </c>
      <c r="JS39" s="105">
        <v>265</v>
      </c>
      <c r="JT39" s="105">
        <v>265</v>
      </c>
      <c r="JU39" s="105">
        <v>265</v>
      </c>
      <c r="JV39" s="105">
        <v>265</v>
      </c>
      <c r="JW39" s="105">
        <v>265</v>
      </c>
      <c r="JX39" s="105">
        <v>265</v>
      </c>
      <c r="JY39" s="105">
        <v>266</v>
      </c>
      <c r="JZ39" s="105">
        <v>267</v>
      </c>
      <c r="KA39" s="105">
        <v>268</v>
      </c>
      <c r="KB39" s="105">
        <v>269</v>
      </c>
      <c r="KC39" s="105">
        <v>270</v>
      </c>
      <c r="KD39" s="105">
        <v>270</v>
      </c>
      <c r="KE39" s="105">
        <v>270</v>
      </c>
      <c r="KF39" s="105">
        <v>270</v>
      </c>
      <c r="KG39" s="105">
        <v>270</v>
      </c>
      <c r="KH39" s="105">
        <v>270</v>
      </c>
      <c r="KI39" s="105">
        <v>270</v>
      </c>
      <c r="KJ39" s="105">
        <v>270</v>
      </c>
      <c r="KK39" s="105">
        <v>270</v>
      </c>
      <c r="KL39" s="105">
        <v>270</v>
      </c>
      <c r="KM39" s="105">
        <v>270</v>
      </c>
      <c r="KN39" s="105">
        <v>270</v>
      </c>
      <c r="KO39" s="105">
        <v>270</v>
      </c>
      <c r="KP39" s="105">
        <v>270</v>
      </c>
      <c r="KQ39" s="105">
        <v>271</v>
      </c>
      <c r="KR39" s="105">
        <v>271</v>
      </c>
      <c r="KS39" s="105">
        <v>271</v>
      </c>
    </row>
    <row r="40" spans="1:305"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5">
        <v>1305</v>
      </c>
      <c r="JP40" s="105">
        <v>1305</v>
      </c>
      <c r="JQ40" s="105">
        <v>1305</v>
      </c>
      <c r="JR40" s="105">
        <v>1305</v>
      </c>
      <c r="JS40" s="105">
        <v>1305</v>
      </c>
      <c r="JT40" s="105">
        <v>1305</v>
      </c>
      <c r="JU40" s="105">
        <v>1305</v>
      </c>
      <c r="JV40" s="105">
        <v>1305</v>
      </c>
      <c r="JW40" s="105">
        <v>1305</v>
      </c>
      <c r="JX40" s="105">
        <v>1305</v>
      </c>
      <c r="JY40" s="105">
        <v>1306</v>
      </c>
      <c r="JZ40" s="105">
        <v>1307</v>
      </c>
      <c r="KA40" s="105">
        <v>1308</v>
      </c>
      <c r="KB40" s="105">
        <v>1309</v>
      </c>
      <c r="KC40" s="105">
        <v>1310</v>
      </c>
      <c r="KD40" s="105">
        <v>1310</v>
      </c>
      <c r="KE40" s="105">
        <v>1310</v>
      </c>
      <c r="KF40" s="105">
        <v>1310</v>
      </c>
      <c r="KG40" s="105">
        <v>1310</v>
      </c>
      <c r="KH40" s="105">
        <v>1310</v>
      </c>
      <c r="KI40" s="105">
        <v>1310</v>
      </c>
      <c r="KJ40" s="105">
        <v>1310</v>
      </c>
      <c r="KK40" s="105">
        <v>1310</v>
      </c>
      <c r="KL40" s="105">
        <v>1310</v>
      </c>
      <c r="KM40" s="105">
        <v>1310</v>
      </c>
      <c r="KN40" s="105">
        <v>1310</v>
      </c>
      <c r="KO40" s="105">
        <v>1310</v>
      </c>
      <c r="KP40" s="105">
        <v>1310</v>
      </c>
      <c r="KQ40" s="105">
        <v>1311</v>
      </c>
      <c r="KR40" s="105">
        <v>1311</v>
      </c>
      <c r="KS40" s="105">
        <v>1311</v>
      </c>
    </row>
    <row r="41" spans="1:305"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5">
        <v>552</v>
      </c>
      <c r="JP41" s="105">
        <v>552</v>
      </c>
      <c r="JQ41" s="105">
        <v>552</v>
      </c>
      <c r="JR41" s="105">
        <v>552</v>
      </c>
      <c r="JS41" s="105">
        <v>552</v>
      </c>
      <c r="JT41" s="105">
        <v>552</v>
      </c>
      <c r="JU41" s="105">
        <v>552</v>
      </c>
      <c r="JV41" s="105">
        <v>552</v>
      </c>
      <c r="JW41" s="105">
        <v>552</v>
      </c>
      <c r="JX41" s="105">
        <v>552</v>
      </c>
      <c r="JY41" s="105">
        <v>553</v>
      </c>
      <c r="JZ41" s="105">
        <v>554</v>
      </c>
      <c r="KA41" s="105">
        <v>555</v>
      </c>
      <c r="KB41" s="105">
        <v>556</v>
      </c>
      <c r="KC41" s="105">
        <v>557</v>
      </c>
      <c r="KD41" s="105">
        <v>557</v>
      </c>
      <c r="KE41" s="105">
        <v>557</v>
      </c>
      <c r="KF41" s="105">
        <v>557</v>
      </c>
      <c r="KG41" s="105">
        <v>557</v>
      </c>
      <c r="KH41" s="105">
        <v>557</v>
      </c>
      <c r="KI41" s="105">
        <v>557</v>
      </c>
      <c r="KJ41" s="105">
        <v>557</v>
      </c>
      <c r="KK41" s="105">
        <v>557</v>
      </c>
      <c r="KL41" s="105">
        <v>557</v>
      </c>
      <c r="KM41" s="105">
        <v>557</v>
      </c>
      <c r="KN41" s="105">
        <v>557</v>
      </c>
      <c r="KO41" s="105">
        <v>557</v>
      </c>
      <c r="KP41" s="105">
        <v>557</v>
      </c>
      <c r="KQ41" s="105">
        <v>558</v>
      </c>
      <c r="KR41" s="105">
        <v>558</v>
      </c>
      <c r="KS41" s="105">
        <v>558</v>
      </c>
    </row>
    <row r="42" spans="1:305"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5">
        <v>506</v>
      </c>
      <c r="JP42" s="105">
        <v>506</v>
      </c>
      <c r="JQ42" s="105">
        <v>506</v>
      </c>
      <c r="JR42" s="105">
        <v>506</v>
      </c>
      <c r="JS42" s="105">
        <v>506</v>
      </c>
      <c r="JT42" s="105">
        <v>506</v>
      </c>
      <c r="JU42" s="105">
        <v>506</v>
      </c>
      <c r="JV42" s="105">
        <v>506</v>
      </c>
      <c r="JW42" s="105">
        <v>506</v>
      </c>
      <c r="JX42" s="105">
        <v>506</v>
      </c>
      <c r="JY42" s="105">
        <v>507</v>
      </c>
      <c r="JZ42" s="105">
        <v>508</v>
      </c>
      <c r="KA42" s="105">
        <v>509</v>
      </c>
      <c r="KB42" s="105">
        <v>510</v>
      </c>
      <c r="KC42" s="105">
        <v>511</v>
      </c>
      <c r="KD42" s="105">
        <v>511</v>
      </c>
      <c r="KE42" s="105">
        <v>511</v>
      </c>
      <c r="KF42" s="105">
        <v>511</v>
      </c>
      <c r="KG42" s="105">
        <v>511</v>
      </c>
      <c r="KH42" s="105">
        <v>511</v>
      </c>
      <c r="KI42" s="105">
        <v>511</v>
      </c>
      <c r="KJ42" s="105">
        <v>511</v>
      </c>
      <c r="KK42" s="105">
        <v>511</v>
      </c>
      <c r="KL42" s="105">
        <v>511</v>
      </c>
      <c r="KM42" s="105">
        <v>511</v>
      </c>
      <c r="KN42" s="105">
        <v>511</v>
      </c>
      <c r="KO42" s="105">
        <v>511</v>
      </c>
      <c r="KP42" s="105">
        <v>511</v>
      </c>
      <c r="KQ42" s="105">
        <v>512</v>
      </c>
      <c r="KR42" s="105">
        <v>512</v>
      </c>
      <c r="KS42" s="105">
        <v>512</v>
      </c>
    </row>
    <row r="43" spans="1:305"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5">
        <v>4947</v>
      </c>
      <c r="JP43" s="105">
        <v>4947</v>
      </c>
      <c r="JQ43" s="105">
        <v>4947</v>
      </c>
      <c r="JR43" s="105">
        <v>4947</v>
      </c>
      <c r="JS43" s="105">
        <v>4947</v>
      </c>
      <c r="JT43" s="105">
        <v>4947</v>
      </c>
      <c r="JU43" s="105">
        <v>4947</v>
      </c>
      <c r="JV43" s="105">
        <v>4947</v>
      </c>
      <c r="JW43" s="105">
        <v>4947</v>
      </c>
      <c r="JX43" s="105">
        <v>4947</v>
      </c>
      <c r="JY43" s="105">
        <v>4948</v>
      </c>
      <c r="JZ43" s="105">
        <v>4949</v>
      </c>
      <c r="KA43" s="105">
        <v>4950</v>
      </c>
      <c r="KB43" s="105">
        <v>4951</v>
      </c>
      <c r="KC43" s="105">
        <v>4952</v>
      </c>
      <c r="KD43" s="105">
        <v>4952</v>
      </c>
      <c r="KE43" s="105">
        <v>4952</v>
      </c>
      <c r="KF43" s="105">
        <v>4952</v>
      </c>
      <c r="KG43" s="105">
        <v>4952</v>
      </c>
      <c r="KH43" s="105">
        <v>4952</v>
      </c>
      <c r="KI43" s="105">
        <v>4952</v>
      </c>
      <c r="KJ43" s="105">
        <v>4952</v>
      </c>
      <c r="KK43" s="105">
        <v>4952</v>
      </c>
      <c r="KL43" s="105">
        <v>4952</v>
      </c>
      <c r="KM43" s="105">
        <v>4952</v>
      </c>
      <c r="KN43" s="105">
        <v>4952</v>
      </c>
      <c r="KO43" s="105">
        <v>4952</v>
      </c>
      <c r="KP43" s="105">
        <v>4952</v>
      </c>
      <c r="KQ43" s="105">
        <v>4953</v>
      </c>
      <c r="KR43" s="105">
        <v>4953</v>
      </c>
      <c r="KS43" s="105">
        <v>4953</v>
      </c>
    </row>
    <row r="44" spans="1:305"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05"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05"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05"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05"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05"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05"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05"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05"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05"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05"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05"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05"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05"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05"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05"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05"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05"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16683</v>
      </c>
      <c r="KR61" s="57">
        <v>16260</v>
      </c>
      <c r="KS61" s="57">
        <v>21695</v>
      </c>
    </row>
    <row r="62" spans="1:305" s="57" customFormat="1" ht="14.25" x14ac:dyDescent="0.2">
      <c r="B62" s="115"/>
      <c r="C62" s="115"/>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05" s="57" customFormat="1" ht="15" x14ac:dyDescent="0.2">
      <c r="B63" s="116" t="s">
        <v>236</v>
      </c>
      <c r="C63" s="116"/>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 si="21">SUM(KS2:KS4)</f>
        <v>18629</v>
      </c>
    </row>
    <row r="64" spans="1:305" s="57" customFormat="1" ht="15" x14ac:dyDescent="0.2">
      <c r="B64" s="116" t="s">
        <v>238</v>
      </c>
      <c r="C64" s="116"/>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22">SUM(FP5:FP13)</f>
        <v>86298</v>
      </c>
      <c r="FQ64" s="17">
        <f t="shared" si="22"/>
        <v>97142</v>
      </c>
      <c r="FR64" s="17">
        <f t="shared" si="22"/>
        <v>105930</v>
      </c>
      <c r="FS64" s="17">
        <f t="shared" si="22"/>
        <v>107709</v>
      </c>
      <c r="FT64" s="17">
        <f t="shared" si="22"/>
        <v>112327</v>
      </c>
      <c r="FU64" s="17">
        <f t="shared" si="22"/>
        <v>117606</v>
      </c>
      <c r="FV64" s="17">
        <f t="shared" si="22"/>
        <v>111929</v>
      </c>
      <c r="FW64" s="17">
        <f t="shared" si="22"/>
        <v>107543</v>
      </c>
      <c r="FX64" s="17">
        <f t="shared" si="22"/>
        <v>102730</v>
      </c>
      <c r="FY64" s="17">
        <f t="shared" si="22"/>
        <v>98837</v>
      </c>
      <c r="FZ64" s="17">
        <f t="shared" si="22"/>
        <v>95636</v>
      </c>
      <c r="GA64" s="17">
        <f t="shared" si="22"/>
        <v>93541</v>
      </c>
      <c r="GB64" s="17">
        <f t="shared" si="22"/>
        <v>88523</v>
      </c>
      <c r="GC64" s="17">
        <f t="shared" si="22"/>
        <v>85144</v>
      </c>
      <c r="GD64" s="17">
        <f t="shared" si="22"/>
        <v>85276</v>
      </c>
      <c r="GE64" s="17">
        <f t="shared" si="22"/>
        <v>82715</v>
      </c>
      <c r="GF64" s="17">
        <f t="shared" si="22"/>
        <v>84754</v>
      </c>
      <c r="GG64" s="17">
        <f t="shared" si="22"/>
        <v>86835</v>
      </c>
      <c r="GH64" s="17">
        <f t="shared" si="22"/>
        <v>81984</v>
      </c>
      <c r="GI64" s="17">
        <f t="shared" si="22"/>
        <v>74125</v>
      </c>
      <c r="GJ64" s="17">
        <f t="shared" si="22"/>
        <v>72773</v>
      </c>
      <c r="GK64" s="17">
        <f t="shared" si="22"/>
        <v>68551</v>
      </c>
      <c r="GL64" s="17">
        <f t="shared" si="22"/>
        <v>62764</v>
      </c>
      <c r="GM64" s="17">
        <f t="shared" si="22"/>
        <v>65318</v>
      </c>
      <c r="GN64" s="17">
        <f t="shared" si="22"/>
        <v>64006</v>
      </c>
      <c r="GO64" s="17">
        <f t="shared" si="22"/>
        <v>61071</v>
      </c>
      <c r="GP64" s="17">
        <f t="shared" si="22"/>
        <v>64074</v>
      </c>
      <c r="GQ64" s="17">
        <f t="shared" si="22"/>
        <v>65208</v>
      </c>
      <c r="GR64" s="17">
        <f t="shared" si="22"/>
        <v>78897</v>
      </c>
      <c r="GS64" s="17">
        <f t="shared" si="22"/>
        <v>79389</v>
      </c>
      <c r="GT64" s="17">
        <f t="shared" si="22"/>
        <v>69470</v>
      </c>
      <c r="GU64" s="17">
        <f t="shared" si="22"/>
        <v>62677</v>
      </c>
      <c r="GV64" s="17">
        <f t="shared" ref="GV64:HW64" si="23">SUM(GV5:GV13)</f>
        <v>60752</v>
      </c>
      <c r="GW64" s="17">
        <f t="shared" si="23"/>
        <v>56910</v>
      </c>
      <c r="GX64" s="17">
        <f t="shared" si="23"/>
        <v>53704</v>
      </c>
      <c r="GY64" s="17">
        <f t="shared" si="23"/>
        <v>54975</v>
      </c>
      <c r="GZ64" s="17">
        <f t="shared" si="23"/>
        <v>53209</v>
      </c>
      <c r="HA64" s="17">
        <f t="shared" si="23"/>
        <v>50853</v>
      </c>
      <c r="HB64" s="17">
        <f t="shared" si="23"/>
        <v>54484</v>
      </c>
      <c r="HC64" s="17">
        <f t="shared" si="23"/>
        <v>56817</v>
      </c>
      <c r="HD64" s="17">
        <f t="shared" si="23"/>
        <v>58684</v>
      </c>
      <c r="HE64" s="17">
        <f t="shared" si="23"/>
        <v>63324</v>
      </c>
      <c r="HF64" s="17">
        <f t="shared" si="23"/>
        <v>52744</v>
      </c>
      <c r="HG64" s="17">
        <f t="shared" si="23"/>
        <v>46769</v>
      </c>
      <c r="HH64" s="17">
        <f t="shared" si="23"/>
        <v>43114</v>
      </c>
      <c r="HI64" s="17">
        <f t="shared" si="23"/>
        <v>37439</v>
      </c>
      <c r="HJ64" s="17">
        <f t="shared" si="23"/>
        <v>37414</v>
      </c>
      <c r="HK64" s="17">
        <f t="shared" si="23"/>
        <v>38810</v>
      </c>
      <c r="HL64" s="17">
        <f t="shared" si="23"/>
        <v>36951</v>
      </c>
      <c r="HM64" s="17">
        <f t="shared" si="23"/>
        <v>35990</v>
      </c>
      <c r="HN64" s="17">
        <f t="shared" si="23"/>
        <v>38720</v>
      </c>
      <c r="HO64" s="17">
        <f t="shared" si="23"/>
        <v>42170</v>
      </c>
      <c r="HP64" s="17">
        <f t="shared" si="23"/>
        <v>43952</v>
      </c>
      <c r="HQ64" s="17">
        <f t="shared" si="23"/>
        <v>47997</v>
      </c>
      <c r="HR64" s="17">
        <f t="shared" si="23"/>
        <v>46143</v>
      </c>
      <c r="HS64" s="17">
        <f t="shared" si="23"/>
        <v>40929</v>
      </c>
      <c r="HT64" s="17">
        <f t="shared" si="23"/>
        <v>38505</v>
      </c>
      <c r="HU64" s="17">
        <f t="shared" si="23"/>
        <v>36668</v>
      </c>
      <c r="HV64" s="17">
        <f t="shared" si="23"/>
        <v>35134</v>
      </c>
      <c r="HW64" s="17">
        <f t="shared" si="23"/>
        <v>35828</v>
      </c>
      <c r="HX64" s="17">
        <v>35920</v>
      </c>
      <c r="HY64" s="17">
        <v>38126</v>
      </c>
      <c r="HZ64" s="17">
        <v>38161</v>
      </c>
      <c r="IA64" s="17">
        <f t="shared" ref="IA64:JR64" si="24">SUM(IA5:IA13)</f>
        <v>40741</v>
      </c>
      <c r="IB64" s="17">
        <f t="shared" si="24"/>
        <v>42870</v>
      </c>
      <c r="IC64" s="17">
        <f t="shared" si="24"/>
        <v>45607</v>
      </c>
      <c r="ID64" s="17">
        <f t="shared" si="24"/>
        <v>41921</v>
      </c>
      <c r="IE64" s="17">
        <f t="shared" si="24"/>
        <v>37469</v>
      </c>
      <c r="IF64" s="17">
        <f t="shared" si="24"/>
        <v>33583</v>
      </c>
      <c r="IG64" s="17">
        <f t="shared" si="24"/>
        <v>31151</v>
      </c>
      <c r="IH64" s="17">
        <f t="shared" si="24"/>
        <v>29914</v>
      </c>
      <c r="II64" s="17">
        <f t="shared" si="24"/>
        <v>29755</v>
      </c>
      <c r="IJ64" s="17">
        <f t="shared" si="24"/>
        <v>28910</v>
      </c>
      <c r="IK64" s="17">
        <f t="shared" si="24"/>
        <v>28882</v>
      </c>
      <c r="IL64" s="17">
        <f t="shared" si="24"/>
        <v>33539</v>
      </c>
      <c r="IM64" s="17">
        <f t="shared" si="24"/>
        <v>34185</v>
      </c>
      <c r="IN64" s="17">
        <f t="shared" si="24"/>
        <v>36521</v>
      </c>
      <c r="IO64" s="17">
        <f t="shared" si="24"/>
        <v>40154</v>
      </c>
      <c r="IP64" s="17">
        <f t="shared" si="24"/>
        <v>38119</v>
      </c>
      <c r="IQ64" s="17">
        <f t="shared" si="24"/>
        <v>34517</v>
      </c>
      <c r="IR64" s="17">
        <f t="shared" si="24"/>
        <v>30637</v>
      </c>
      <c r="IS64" s="17">
        <f t="shared" si="24"/>
        <v>28235</v>
      </c>
      <c r="IT64" s="17">
        <f t="shared" si="24"/>
        <v>26950</v>
      </c>
      <c r="IU64" s="17">
        <f t="shared" si="24"/>
        <v>29755</v>
      </c>
      <c r="IV64" s="17">
        <f t="shared" si="24"/>
        <v>26868</v>
      </c>
      <c r="IW64" s="17">
        <f t="shared" si="24"/>
        <v>26381</v>
      </c>
      <c r="IX64" s="17">
        <f t="shared" si="24"/>
        <v>30814</v>
      </c>
      <c r="IY64" s="17">
        <f t="shared" si="24"/>
        <v>33320</v>
      </c>
      <c r="IZ64" s="17">
        <f t="shared" si="24"/>
        <v>34667</v>
      </c>
      <c r="JA64" s="17">
        <f t="shared" si="24"/>
        <v>38289</v>
      </c>
      <c r="JB64" s="17">
        <f t="shared" si="24"/>
        <v>36845</v>
      </c>
      <c r="JC64" s="17">
        <f t="shared" si="24"/>
        <v>31407</v>
      </c>
      <c r="JD64" s="17">
        <f t="shared" si="24"/>
        <v>29252</v>
      </c>
      <c r="JE64" s="17">
        <f t="shared" si="24"/>
        <v>28167</v>
      </c>
      <c r="JF64" s="17">
        <f t="shared" si="24"/>
        <v>25041</v>
      </c>
      <c r="JG64" s="17">
        <f t="shared" si="24"/>
        <v>26035</v>
      </c>
      <c r="JH64" s="17">
        <f t="shared" si="24"/>
        <v>25458</v>
      </c>
      <c r="JI64" s="17">
        <f t="shared" si="24"/>
        <v>24399</v>
      </c>
      <c r="JJ64" s="17">
        <f t="shared" si="24"/>
        <v>27992</v>
      </c>
      <c r="JK64" s="17">
        <f t="shared" si="24"/>
        <v>30534</v>
      </c>
      <c r="JL64" s="17">
        <f t="shared" si="24"/>
        <v>31106</v>
      </c>
      <c r="JM64" s="17">
        <f t="shared" si="24"/>
        <v>34464</v>
      </c>
      <c r="JN64" s="17">
        <f t="shared" si="24"/>
        <v>33657</v>
      </c>
      <c r="JO64" s="17">
        <f t="shared" si="24"/>
        <v>28895</v>
      </c>
      <c r="JP64" s="17">
        <f t="shared" si="24"/>
        <v>26438</v>
      </c>
      <c r="JQ64" s="17">
        <f t="shared" si="24"/>
        <v>22185</v>
      </c>
      <c r="JR64" s="17">
        <f t="shared" si="24"/>
        <v>22013</v>
      </c>
      <c r="JS64" s="17">
        <f t="shared" ref="JS64:JT64" si="25">SUM(JS5:JS13)</f>
        <v>22282</v>
      </c>
      <c r="JT64" s="17">
        <f t="shared" si="25"/>
        <v>22696</v>
      </c>
      <c r="JU64" s="17">
        <f t="shared" ref="JU64:JV64" si="26">SUM(JU5:JU13)</f>
        <v>22176</v>
      </c>
      <c r="JV64" s="17">
        <f t="shared" si="26"/>
        <v>25061</v>
      </c>
      <c r="JW64" s="17">
        <f t="shared" ref="JW64:JX64" si="27">SUM(JW5:JW13)</f>
        <v>27843</v>
      </c>
      <c r="JX64" s="17">
        <f t="shared" si="27"/>
        <v>28561</v>
      </c>
      <c r="JY64" s="17">
        <f t="shared" ref="JY64:JZ64" si="28">SUM(JY5:JY13)</f>
        <v>31921</v>
      </c>
      <c r="JZ64" s="17">
        <f t="shared" si="28"/>
        <v>30434</v>
      </c>
      <c r="KA64" s="17">
        <f t="shared" ref="KA64:KB64" si="29">SUM(KA5:KA13)</f>
        <v>26223</v>
      </c>
      <c r="KB64" s="17">
        <f t="shared" si="29"/>
        <v>23787</v>
      </c>
      <c r="KC64" s="17">
        <f t="shared" ref="KC64:KD64" si="30">SUM(KC5:KC13)</f>
        <v>19652</v>
      </c>
      <c r="KD64" s="17">
        <f t="shared" si="30"/>
        <v>19430</v>
      </c>
      <c r="KE64" s="17">
        <f t="shared" ref="KE64:KF64" si="31">SUM(KE5:KE13)</f>
        <v>19599</v>
      </c>
      <c r="KF64" s="17">
        <f t="shared" si="31"/>
        <v>19586</v>
      </c>
      <c r="KG64" s="17">
        <f t="shared" ref="KG64:KH64" si="32">SUM(KG5:KG13)</f>
        <v>19252</v>
      </c>
      <c r="KH64" s="17">
        <f t="shared" si="32"/>
        <v>21279</v>
      </c>
      <c r="KI64" s="17">
        <f t="shared" ref="KI64:KJ64" si="33">SUM(KI5:KI13)</f>
        <v>25856</v>
      </c>
      <c r="KJ64" s="17">
        <f t="shared" si="33"/>
        <v>26838</v>
      </c>
      <c r="KK64" s="17">
        <f t="shared" ref="KK64:KL64" si="34">SUM(KK5:KK13)</f>
        <v>29060</v>
      </c>
      <c r="KL64" s="17">
        <f t="shared" si="34"/>
        <v>28028</v>
      </c>
      <c r="KM64" s="17">
        <f t="shared" ref="KM64:KN64" si="35">SUM(KM5:KM13)</f>
        <v>24563</v>
      </c>
      <c r="KN64" s="17">
        <f t="shared" si="35"/>
        <v>22113</v>
      </c>
      <c r="KO64" s="17">
        <f t="shared" ref="KO64:KP64" si="36">SUM(KO5:KO13)</f>
        <v>19434</v>
      </c>
      <c r="KP64" s="17">
        <f t="shared" si="36"/>
        <v>17852</v>
      </c>
      <c r="KQ64" s="17">
        <f t="shared" ref="KQ64:KR64" si="37">SUM(KQ5:KQ13)</f>
        <v>18744</v>
      </c>
      <c r="KR64" s="17">
        <f t="shared" si="37"/>
        <v>18497</v>
      </c>
      <c r="KS64" s="17">
        <f t="shared" ref="KS64" si="38">SUM(KS5:KS13)</f>
        <v>18629</v>
      </c>
    </row>
    <row r="65" spans="2:305" s="57" customFormat="1" ht="15" hidden="1" x14ac:dyDescent="0.2">
      <c r="B65" s="116"/>
      <c r="C65" s="116"/>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row>
    <row r="66" spans="2:305" s="57" customFormat="1" ht="15" hidden="1" x14ac:dyDescent="0.2">
      <c r="B66" s="116"/>
      <c r="C66" s="116"/>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row>
    <row r="67" spans="2:305" s="57" customFormat="1" ht="15" x14ac:dyDescent="0.2">
      <c r="B67" s="116" t="s">
        <v>237</v>
      </c>
      <c r="C67" s="116"/>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39">SUM(FP14:FP34)</f>
        <v>86298</v>
      </c>
      <c r="FQ67" s="17">
        <f t="shared" si="39"/>
        <v>97142</v>
      </c>
      <c r="FR67" s="17">
        <f t="shared" si="39"/>
        <v>105930</v>
      </c>
      <c r="FS67" s="17">
        <f t="shared" si="39"/>
        <v>107709</v>
      </c>
      <c r="FT67" s="17">
        <f t="shared" si="39"/>
        <v>112327</v>
      </c>
      <c r="FU67" s="17">
        <f t="shared" si="39"/>
        <v>117606</v>
      </c>
      <c r="FV67" s="17">
        <f t="shared" si="39"/>
        <v>111929</v>
      </c>
      <c r="FW67" s="17">
        <f t="shared" si="39"/>
        <v>107543</v>
      </c>
      <c r="FX67" s="17">
        <f t="shared" si="39"/>
        <v>102730</v>
      </c>
      <c r="FY67" s="17">
        <f t="shared" si="39"/>
        <v>98837</v>
      </c>
      <c r="FZ67" s="17">
        <f t="shared" si="39"/>
        <v>95636</v>
      </c>
      <c r="GA67" s="17">
        <f t="shared" si="39"/>
        <v>93541</v>
      </c>
      <c r="GB67" s="17">
        <f t="shared" si="39"/>
        <v>88523</v>
      </c>
      <c r="GC67" s="17">
        <f t="shared" si="39"/>
        <v>85144</v>
      </c>
      <c r="GD67" s="17">
        <f t="shared" si="39"/>
        <v>85276</v>
      </c>
      <c r="GE67" s="17">
        <f t="shared" si="39"/>
        <v>82715</v>
      </c>
      <c r="GF67" s="17">
        <f t="shared" si="39"/>
        <v>84754</v>
      </c>
      <c r="GG67" s="17">
        <f t="shared" si="39"/>
        <v>86835</v>
      </c>
      <c r="GH67" s="17">
        <f t="shared" si="39"/>
        <v>81984</v>
      </c>
      <c r="GI67" s="17">
        <f t="shared" si="39"/>
        <v>74125</v>
      </c>
      <c r="GJ67" s="17">
        <f t="shared" si="39"/>
        <v>72773</v>
      </c>
      <c r="GK67" s="17">
        <f t="shared" si="39"/>
        <v>68551</v>
      </c>
      <c r="GL67" s="17">
        <f t="shared" si="39"/>
        <v>62764</v>
      </c>
      <c r="GM67" s="17">
        <f t="shared" si="39"/>
        <v>65318</v>
      </c>
      <c r="GN67" s="17">
        <f t="shared" si="39"/>
        <v>64006</v>
      </c>
      <c r="GO67" s="17">
        <f t="shared" si="39"/>
        <v>61071</v>
      </c>
      <c r="GP67" s="17">
        <f t="shared" si="39"/>
        <v>64074</v>
      </c>
      <c r="GQ67" s="17">
        <f t="shared" si="39"/>
        <v>65208</v>
      </c>
      <c r="GR67" s="17">
        <f t="shared" si="39"/>
        <v>78897</v>
      </c>
      <c r="GS67" s="17">
        <f t="shared" si="39"/>
        <v>79389</v>
      </c>
      <c r="GT67" s="17">
        <f t="shared" si="39"/>
        <v>69470</v>
      </c>
      <c r="GU67" s="17">
        <f t="shared" si="39"/>
        <v>62677</v>
      </c>
      <c r="GV67" s="17">
        <f t="shared" ref="GV67:HW67" si="40">SUM(GV14:GV34)</f>
        <v>60752</v>
      </c>
      <c r="GW67" s="17">
        <f t="shared" si="40"/>
        <v>56910</v>
      </c>
      <c r="GX67" s="17">
        <f t="shared" si="40"/>
        <v>53704</v>
      </c>
      <c r="GY67" s="17">
        <f t="shared" si="40"/>
        <v>54975</v>
      </c>
      <c r="GZ67" s="17">
        <f t="shared" si="40"/>
        <v>53209</v>
      </c>
      <c r="HA67" s="17">
        <f t="shared" si="40"/>
        <v>50853</v>
      </c>
      <c r="HB67" s="17">
        <f t="shared" si="40"/>
        <v>54484</v>
      </c>
      <c r="HC67" s="17">
        <f t="shared" si="40"/>
        <v>56817</v>
      </c>
      <c r="HD67" s="17">
        <f t="shared" si="40"/>
        <v>58684</v>
      </c>
      <c r="HE67" s="17">
        <f t="shared" si="40"/>
        <v>63324</v>
      </c>
      <c r="HF67" s="17">
        <f t="shared" si="40"/>
        <v>52744</v>
      </c>
      <c r="HG67" s="17">
        <f t="shared" si="40"/>
        <v>46769</v>
      </c>
      <c r="HH67" s="17">
        <f t="shared" si="40"/>
        <v>43114</v>
      </c>
      <c r="HI67" s="17">
        <f t="shared" si="40"/>
        <v>37439</v>
      </c>
      <c r="HJ67" s="17">
        <f t="shared" si="40"/>
        <v>37414</v>
      </c>
      <c r="HK67" s="17">
        <f t="shared" si="40"/>
        <v>38810</v>
      </c>
      <c r="HL67" s="17">
        <f t="shared" si="40"/>
        <v>36951</v>
      </c>
      <c r="HM67" s="17">
        <f t="shared" si="40"/>
        <v>35989</v>
      </c>
      <c r="HN67" s="17">
        <f t="shared" si="40"/>
        <v>38718</v>
      </c>
      <c r="HO67" s="17">
        <f t="shared" si="40"/>
        <v>42169</v>
      </c>
      <c r="HP67" s="17">
        <f t="shared" si="40"/>
        <v>43952</v>
      </c>
      <c r="HQ67" s="17">
        <f t="shared" si="40"/>
        <v>47996</v>
      </c>
      <c r="HR67" s="17">
        <f t="shared" si="40"/>
        <v>46142</v>
      </c>
      <c r="HS67" s="17">
        <f t="shared" si="40"/>
        <v>40928</v>
      </c>
      <c r="HT67" s="17">
        <f t="shared" si="40"/>
        <v>38505</v>
      </c>
      <c r="HU67" s="17">
        <f t="shared" si="40"/>
        <v>36668</v>
      </c>
      <c r="HV67" s="17">
        <f t="shared" si="40"/>
        <v>35134</v>
      </c>
      <c r="HW67" s="17">
        <f t="shared" si="40"/>
        <v>35828</v>
      </c>
      <c r="HX67" s="17">
        <v>35920</v>
      </c>
      <c r="HY67" s="17">
        <v>38126</v>
      </c>
      <c r="HZ67" s="17">
        <v>38161</v>
      </c>
      <c r="IA67" s="17">
        <f t="shared" ref="IA67:JR67" si="41">SUM(IA14:IA34)</f>
        <v>40741</v>
      </c>
      <c r="IB67" s="17">
        <f t="shared" si="41"/>
        <v>42930</v>
      </c>
      <c r="IC67" s="17">
        <f t="shared" si="41"/>
        <v>45607</v>
      </c>
      <c r="ID67" s="17">
        <f t="shared" si="41"/>
        <v>41921</v>
      </c>
      <c r="IE67" s="17">
        <f t="shared" si="41"/>
        <v>37469</v>
      </c>
      <c r="IF67" s="17">
        <f t="shared" si="41"/>
        <v>33583</v>
      </c>
      <c r="IG67" s="17">
        <f t="shared" si="41"/>
        <v>31150</v>
      </c>
      <c r="IH67" s="17">
        <f t="shared" si="41"/>
        <v>29913</v>
      </c>
      <c r="II67" s="17">
        <f t="shared" si="41"/>
        <v>29754</v>
      </c>
      <c r="IJ67" s="17">
        <f t="shared" si="41"/>
        <v>28909</v>
      </c>
      <c r="IK67" s="17">
        <f t="shared" si="41"/>
        <v>28882</v>
      </c>
      <c r="IL67" s="17">
        <f t="shared" si="41"/>
        <v>33539</v>
      </c>
      <c r="IM67" s="17">
        <f t="shared" si="41"/>
        <v>34185</v>
      </c>
      <c r="IN67" s="17">
        <f t="shared" si="41"/>
        <v>36521</v>
      </c>
      <c r="IO67" s="17">
        <f t="shared" si="41"/>
        <v>40154</v>
      </c>
      <c r="IP67" s="17">
        <f t="shared" si="41"/>
        <v>38119</v>
      </c>
      <c r="IQ67" s="17">
        <f t="shared" si="41"/>
        <v>34517</v>
      </c>
      <c r="IR67" s="17">
        <f t="shared" si="41"/>
        <v>30637</v>
      </c>
      <c r="IS67" s="17">
        <f t="shared" si="41"/>
        <v>28235</v>
      </c>
      <c r="IT67" s="17">
        <f t="shared" si="41"/>
        <v>26950</v>
      </c>
      <c r="IU67" s="17">
        <f t="shared" si="41"/>
        <v>29755</v>
      </c>
      <c r="IV67" s="17">
        <f t="shared" si="41"/>
        <v>26868</v>
      </c>
      <c r="IW67" s="17">
        <f t="shared" si="41"/>
        <v>26381</v>
      </c>
      <c r="IX67" s="17">
        <f t="shared" si="41"/>
        <v>30814</v>
      </c>
      <c r="IY67" s="17">
        <f t="shared" si="41"/>
        <v>33320</v>
      </c>
      <c r="IZ67" s="17">
        <f t="shared" si="41"/>
        <v>34667</v>
      </c>
      <c r="JA67" s="17">
        <f t="shared" si="41"/>
        <v>38289</v>
      </c>
      <c r="JB67" s="17">
        <f t="shared" si="41"/>
        <v>36845</v>
      </c>
      <c r="JC67" s="17">
        <f t="shared" si="41"/>
        <v>31407</v>
      </c>
      <c r="JD67" s="17">
        <f t="shared" si="41"/>
        <v>29252</v>
      </c>
      <c r="JE67" s="17">
        <f t="shared" si="41"/>
        <v>28167</v>
      </c>
      <c r="JF67" s="17">
        <f t="shared" si="41"/>
        <v>25041</v>
      </c>
      <c r="JG67" s="17">
        <f t="shared" si="41"/>
        <v>26034</v>
      </c>
      <c r="JH67" s="17">
        <f t="shared" si="41"/>
        <v>25458</v>
      </c>
      <c r="JI67" s="17">
        <f t="shared" si="41"/>
        <v>24399</v>
      </c>
      <c r="JJ67" s="17">
        <f t="shared" si="41"/>
        <v>27992</v>
      </c>
      <c r="JK67" s="17">
        <f t="shared" si="41"/>
        <v>30532</v>
      </c>
      <c r="JL67" s="17">
        <f t="shared" si="41"/>
        <v>31106</v>
      </c>
      <c r="JM67" s="17">
        <f t="shared" si="41"/>
        <v>34464</v>
      </c>
      <c r="JN67" s="17">
        <f t="shared" si="41"/>
        <v>33657</v>
      </c>
      <c r="JO67" s="17">
        <f t="shared" si="41"/>
        <v>28895</v>
      </c>
      <c r="JP67" s="17">
        <f t="shared" si="41"/>
        <v>26438</v>
      </c>
      <c r="JQ67" s="17">
        <f t="shared" si="41"/>
        <v>22185</v>
      </c>
      <c r="JR67" s="17">
        <f t="shared" si="41"/>
        <v>22013</v>
      </c>
      <c r="JS67" s="17">
        <f t="shared" ref="JS67:JT67" si="42">SUM(JS14:JS34)</f>
        <v>22282</v>
      </c>
      <c r="JT67" s="17">
        <f t="shared" si="42"/>
        <v>22696</v>
      </c>
      <c r="JU67" s="17">
        <f t="shared" ref="JU67:JV67" si="43">SUM(JU14:JU34)</f>
        <v>22176</v>
      </c>
      <c r="JV67" s="17">
        <f t="shared" si="43"/>
        <v>25061</v>
      </c>
      <c r="JW67" s="17">
        <f t="shared" ref="JW67:JX67" si="44">SUM(JW14:JW34)</f>
        <v>27843</v>
      </c>
      <c r="JX67" s="17">
        <f t="shared" si="44"/>
        <v>28561</v>
      </c>
      <c r="JY67" s="17">
        <f t="shared" ref="JY67:JZ67" si="45">SUM(JY14:JY34)</f>
        <v>31921</v>
      </c>
      <c r="JZ67" s="17">
        <f t="shared" si="45"/>
        <v>30434</v>
      </c>
      <c r="KA67" s="17">
        <f t="shared" ref="KA67:KB67" si="46">SUM(KA14:KA34)</f>
        <v>26223</v>
      </c>
      <c r="KB67" s="17">
        <f t="shared" si="46"/>
        <v>23787</v>
      </c>
      <c r="KC67" s="17">
        <f t="shared" ref="KC67:KD67" si="47">SUM(KC14:KC34)</f>
        <v>19652</v>
      </c>
      <c r="KD67" s="17">
        <f t="shared" si="47"/>
        <v>19429</v>
      </c>
      <c r="KE67" s="17">
        <f t="shared" ref="KE67:KF67" si="48">SUM(KE14:KE34)</f>
        <v>19599</v>
      </c>
      <c r="KF67" s="17">
        <f t="shared" si="48"/>
        <v>19586</v>
      </c>
      <c r="KG67" s="17">
        <f t="shared" ref="KG67:KH67" si="49">SUM(KG14:KG34)</f>
        <v>19252</v>
      </c>
      <c r="KH67" s="17">
        <f t="shared" si="49"/>
        <v>21279</v>
      </c>
      <c r="KI67" s="17">
        <f t="shared" ref="KI67:KJ67" si="50">SUM(KI14:KI34)</f>
        <v>25856</v>
      </c>
      <c r="KJ67" s="17">
        <f t="shared" si="50"/>
        <v>26838</v>
      </c>
      <c r="KK67" s="17">
        <f t="shared" ref="KK67:KL67" si="51">SUM(KK14:KK34)</f>
        <v>29060</v>
      </c>
      <c r="KL67" s="17">
        <f t="shared" si="51"/>
        <v>28028</v>
      </c>
      <c r="KM67" s="17">
        <f t="shared" ref="KM67:KN67" si="52">SUM(KM14:KM34)</f>
        <v>24563</v>
      </c>
      <c r="KN67" s="17">
        <f t="shared" si="52"/>
        <v>22113</v>
      </c>
      <c r="KO67" s="17">
        <f t="shared" ref="KO67:KP67" si="53">SUM(KO14:KO34)</f>
        <v>19434</v>
      </c>
      <c r="KP67" s="17">
        <f t="shared" si="53"/>
        <v>17852</v>
      </c>
      <c r="KQ67" s="17">
        <f t="shared" ref="KQ67:KR67" si="54">SUM(KQ14:KQ34)</f>
        <v>18744</v>
      </c>
      <c r="KR67" s="17">
        <f t="shared" si="54"/>
        <v>18497</v>
      </c>
      <c r="KS67" s="17">
        <f t="shared" ref="KS67" si="55">SUM(KS14:KS34)</f>
        <v>18629</v>
      </c>
    </row>
    <row r="68" spans="2:305" s="57" customFormat="1" ht="14.25" hidden="1" x14ac:dyDescent="0.2">
      <c r="B68" s="115"/>
      <c r="C68" s="115"/>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56">SUM(FP35:FP58)</f>
        <v>86298</v>
      </c>
      <c r="FQ68" s="17">
        <f t="shared" si="56"/>
        <v>97142</v>
      </c>
      <c r="FR68" s="17">
        <f t="shared" si="56"/>
        <v>105930</v>
      </c>
      <c r="FS68" s="17">
        <f t="shared" si="56"/>
        <v>107709</v>
      </c>
      <c r="FT68" s="17">
        <f t="shared" si="56"/>
        <v>112327</v>
      </c>
      <c r="FU68" s="17">
        <f t="shared" si="56"/>
        <v>117606</v>
      </c>
      <c r="FV68" s="17">
        <f t="shared" si="56"/>
        <v>111929</v>
      </c>
      <c r="FW68" s="17">
        <f t="shared" si="56"/>
        <v>107543</v>
      </c>
      <c r="FX68" s="17">
        <f t="shared" si="56"/>
        <v>102730</v>
      </c>
      <c r="FY68" s="17">
        <f t="shared" si="56"/>
        <v>98837</v>
      </c>
      <c r="FZ68" s="17">
        <f t="shared" si="56"/>
        <v>95636</v>
      </c>
      <c r="GA68" s="17">
        <f t="shared" si="56"/>
        <v>93541</v>
      </c>
      <c r="GB68" s="17">
        <f t="shared" si="56"/>
        <v>88523</v>
      </c>
      <c r="GC68" s="17">
        <f t="shared" si="56"/>
        <v>85144</v>
      </c>
      <c r="GD68" s="17">
        <f t="shared" si="56"/>
        <v>85276</v>
      </c>
      <c r="GE68" s="17">
        <f t="shared" si="56"/>
        <v>0</v>
      </c>
      <c r="GF68" s="17">
        <f t="shared" si="56"/>
        <v>0</v>
      </c>
      <c r="GG68" s="17">
        <f t="shared" si="56"/>
        <v>0</v>
      </c>
      <c r="GH68" s="17">
        <f t="shared" si="56"/>
        <v>0</v>
      </c>
      <c r="GI68" s="17">
        <f t="shared" si="56"/>
        <v>0</v>
      </c>
      <c r="GJ68" s="17">
        <f t="shared" si="56"/>
        <v>0</v>
      </c>
      <c r="GK68" s="17">
        <f t="shared" si="56"/>
        <v>0</v>
      </c>
      <c r="GL68" s="17">
        <f t="shared" si="56"/>
        <v>0</v>
      </c>
      <c r="GM68" s="17">
        <f t="shared" si="56"/>
        <v>0</v>
      </c>
      <c r="GN68" s="17">
        <f t="shared" si="56"/>
        <v>0</v>
      </c>
      <c r="GO68" s="17">
        <f t="shared" si="56"/>
        <v>0</v>
      </c>
      <c r="GP68" s="17">
        <f t="shared" si="56"/>
        <v>0</v>
      </c>
      <c r="GQ68" s="17">
        <f t="shared" si="56"/>
        <v>0</v>
      </c>
      <c r="GR68" s="17">
        <f t="shared" si="56"/>
        <v>0</v>
      </c>
      <c r="GS68" s="17">
        <f t="shared" si="56"/>
        <v>0</v>
      </c>
      <c r="GT68" s="17">
        <f t="shared" si="56"/>
        <v>0</v>
      </c>
      <c r="GU68" s="17">
        <f t="shared" si="56"/>
        <v>0</v>
      </c>
      <c r="GV68" s="17">
        <f t="shared" ref="GV68:HW68" si="57">SUM(GV35:GV58)</f>
        <v>0</v>
      </c>
      <c r="GW68" s="17">
        <f t="shared" si="57"/>
        <v>0</v>
      </c>
      <c r="GX68" s="17">
        <f t="shared" si="57"/>
        <v>0</v>
      </c>
      <c r="GY68" s="17">
        <f t="shared" si="57"/>
        <v>0</v>
      </c>
      <c r="GZ68" s="17">
        <f t="shared" si="57"/>
        <v>0</v>
      </c>
      <c r="HA68" s="17">
        <f t="shared" si="57"/>
        <v>0</v>
      </c>
      <c r="HB68" s="17">
        <f t="shared" si="57"/>
        <v>0</v>
      </c>
      <c r="HC68" s="17">
        <f t="shared" si="57"/>
        <v>0</v>
      </c>
      <c r="HD68" s="17">
        <f t="shared" si="57"/>
        <v>0</v>
      </c>
      <c r="HE68" s="17">
        <f t="shared" si="57"/>
        <v>0</v>
      </c>
      <c r="HF68" s="17">
        <f t="shared" si="57"/>
        <v>0</v>
      </c>
      <c r="HG68" s="17">
        <f t="shared" si="57"/>
        <v>0</v>
      </c>
      <c r="HH68" s="17">
        <f t="shared" si="57"/>
        <v>0</v>
      </c>
      <c r="HI68" s="17">
        <f t="shared" si="57"/>
        <v>0</v>
      </c>
      <c r="HJ68" s="17">
        <f t="shared" si="57"/>
        <v>0</v>
      </c>
      <c r="HK68" s="17">
        <f t="shared" si="57"/>
        <v>0</v>
      </c>
      <c r="HL68" s="17">
        <f t="shared" si="57"/>
        <v>0</v>
      </c>
      <c r="HM68" s="17">
        <f t="shared" si="57"/>
        <v>0</v>
      </c>
      <c r="HN68" s="17">
        <f t="shared" si="57"/>
        <v>0</v>
      </c>
      <c r="HO68" s="17">
        <f t="shared" si="57"/>
        <v>0</v>
      </c>
      <c r="HP68" s="17">
        <f t="shared" si="57"/>
        <v>0</v>
      </c>
      <c r="HQ68" s="17">
        <f t="shared" si="57"/>
        <v>0</v>
      </c>
      <c r="HR68" s="17">
        <f t="shared" si="57"/>
        <v>0</v>
      </c>
      <c r="HS68" s="17">
        <f t="shared" si="57"/>
        <v>0</v>
      </c>
      <c r="HT68" s="17">
        <f t="shared" si="57"/>
        <v>0</v>
      </c>
      <c r="HU68" s="17">
        <f t="shared" si="57"/>
        <v>0</v>
      </c>
      <c r="HV68" s="17">
        <f t="shared" si="57"/>
        <v>0</v>
      </c>
      <c r="HW68" s="17">
        <f t="shared" si="57"/>
        <v>0</v>
      </c>
      <c r="HX68" s="17">
        <v>0</v>
      </c>
      <c r="HY68" s="17">
        <v>0</v>
      </c>
      <c r="HZ68" s="17">
        <v>0</v>
      </c>
      <c r="IA68" s="17">
        <f t="shared" ref="IA68:IK68" si="58">SUM(IA35:IA58)</f>
        <v>0</v>
      </c>
      <c r="IB68" s="17">
        <f t="shared" si="58"/>
        <v>0</v>
      </c>
      <c r="IC68" s="17">
        <f t="shared" si="58"/>
        <v>0</v>
      </c>
      <c r="ID68" s="17">
        <f t="shared" si="58"/>
        <v>0</v>
      </c>
      <c r="IE68" s="17">
        <f t="shared" si="58"/>
        <v>0</v>
      </c>
      <c r="IF68" s="17">
        <f t="shared" si="58"/>
        <v>0</v>
      </c>
      <c r="IG68" s="17">
        <f t="shared" si="58"/>
        <v>0</v>
      </c>
      <c r="IH68" s="17">
        <f t="shared" si="58"/>
        <v>0</v>
      </c>
      <c r="II68" s="17">
        <f t="shared" si="58"/>
        <v>0</v>
      </c>
      <c r="IJ68" s="17">
        <f t="shared" si="58"/>
        <v>0</v>
      </c>
      <c r="IK68" s="17">
        <f t="shared" si="58"/>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row>
    <row r="69" spans="2:305" s="57" customFormat="1" ht="14.25" x14ac:dyDescent="0.2">
      <c r="B69" s="115"/>
      <c r="C69" s="115"/>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05" s="57" customFormat="1" ht="14.25" x14ac:dyDescent="0.2">
      <c r="B70" s="117" t="s">
        <v>259</v>
      </c>
      <c r="C70" s="115"/>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59">IF(FU63=0,"",FU34/FU63)</f>
        <v>0.10690781082597826</v>
      </c>
      <c r="FV70" s="74">
        <f t="shared" si="59"/>
        <v>0.10973920967756345</v>
      </c>
      <c r="FW70" s="74">
        <f t="shared" si="59"/>
        <v>0.11038375347535405</v>
      </c>
      <c r="FX70" s="74">
        <f t="shared" si="59"/>
        <v>0.11689866640708654</v>
      </c>
      <c r="FY70" s="74">
        <f t="shared" si="59"/>
        <v>0.12533767718566932</v>
      </c>
      <c r="FZ70" s="74">
        <f t="shared" si="59"/>
        <v>0.11842820695135722</v>
      </c>
      <c r="GA70" s="74">
        <f t="shared" si="59"/>
        <v>0.12171133513646422</v>
      </c>
      <c r="GB70" s="74">
        <f t="shared" si="59"/>
        <v>0.11125922076748415</v>
      </c>
      <c r="GC70" s="74">
        <f t="shared" si="59"/>
        <v>0.11999671145353753</v>
      </c>
      <c r="GD70" s="74">
        <f t="shared" si="59"/>
        <v>0.11924808855950092</v>
      </c>
      <c r="GE70" s="74">
        <f t="shared" si="59"/>
        <v>0.12368977815390195</v>
      </c>
      <c r="GF70" s="74">
        <f t="shared" si="59"/>
        <v>0.1102602827005215</v>
      </c>
      <c r="GG70" s="74">
        <f t="shared" si="59"/>
        <v>0.11102665975701043</v>
      </c>
      <c r="GH70" s="74">
        <f t="shared" si="59"/>
        <v>0.11625439110070257</v>
      </c>
      <c r="GI70" s="74">
        <f t="shared" si="59"/>
        <v>0.11434738617200675</v>
      </c>
      <c r="GJ70" s="74">
        <f t="shared" si="59"/>
        <v>0.12027812512882526</v>
      </c>
      <c r="GK70" s="74">
        <f t="shared" si="59"/>
        <v>0.11797056206328135</v>
      </c>
      <c r="GL70" s="74">
        <f t="shared" si="59"/>
        <v>0.11638837550188005</v>
      </c>
      <c r="GM70" s="74">
        <f t="shared" si="59"/>
        <v>0.11218959551731529</v>
      </c>
      <c r="GN70" s="74">
        <f t="shared" si="59"/>
        <v>0.11467674905477611</v>
      </c>
      <c r="GO70" s="74">
        <f t="shared" si="59"/>
        <v>0.11671660853760377</v>
      </c>
      <c r="GP70" s="74">
        <f t="shared" si="59"/>
        <v>0.10973249680057434</v>
      </c>
      <c r="GQ70" s="74">
        <f t="shared" si="59"/>
        <v>0.11401975217764691</v>
      </c>
      <c r="GR70" s="74">
        <f t="shared" si="59"/>
        <v>9.6530920060331829E-2</v>
      </c>
      <c r="GS70" s="74">
        <f t="shared" si="59"/>
        <v>9.7922886042146898E-2</v>
      </c>
      <c r="GT70" s="74">
        <f t="shared" si="59"/>
        <v>0.11615085648481359</v>
      </c>
      <c r="GU70" s="74">
        <f t="shared" si="59"/>
        <v>0.11275268439778548</v>
      </c>
      <c r="GV70" s="74">
        <f t="shared" si="59"/>
        <v>0.11744469317882539</v>
      </c>
      <c r="GW70" s="74">
        <f t="shared" si="59"/>
        <v>0.13101388156738711</v>
      </c>
      <c r="GX70" s="74">
        <f t="shared" si="59"/>
        <v>0.12431103828392671</v>
      </c>
      <c r="GY70" s="74">
        <f t="shared" si="59"/>
        <v>0.12665757162346522</v>
      </c>
      <c r="GZ70" s="74">
        <f t="shared" si="59"/>
        <v>0.13384953673250766</v>
      </c>
      <c r="HA70" s="74">
        <f t="shared" ref="HA70:HW70" si="60">IF(HA63=0,"",HA34/HA63)</f>
        <v>0.13202760899062002</v>
      </c>
      <c r="HB70" s="74">
        <f t="shared" si="60"/>
        <v>0.12075104617869466</v>
      </c>
      <c r="HC70" s="74">
        <f t="shared" si="60"/>
        <v>0.12888748085960189</v>
      </c>
      <c r="HD70" s="74">
        <f t="shared" si="60"/>
        <v>0.11221116488310272</v>
      </c>
      <c r="HE70" s="74">
        <f t="shared" si="60"/>
        <v>0.10904238519360748</v>
      </c>
      <c r="HF70" s="74">
        <f t="shared" si="60"/>
        <v>0.13573107841650234</v>
      </c>
      <c r="HG70" s="74">
        <f t="shared" si="60"/>
        <v>0.13825397164788641</v>
      </c>
      <c r="HH70" s="74">
        <f t="shared" si="60"/>
        <v>0.14220438836572807</v>
      </c>
      <c r="HI70" s="74">
        <f t="shared" si="60"/>
        <v>0.14575709821309329</v>
      </c>
      <c r="HJ70" s="74">
        <f t="shared" si="60"/>
        <v>0.15339177847864435</v>
      </c>
      <c r="HK70" s="74">
        <f t="shared" si="60"/>
        <v>0.16825560422571503</v>
      </c>
      <c r="HL70" s="74">
        <f t="shared" si="60"/>
        <v>0.16770858704771183</v>
      </c>
      <c r="HM70" s="74">
        <f t="shared" si="60"/>
        <v>0.16118366212836899</v>
      </c>
      <c r="HN70" s="74">
        <f t="shared" si="60"/>
        <v>0.1540805785123967</v>
      </c>
      <c r="HO70" s="74">
        <f t="shared" si="60"/>
        <v>0.16808157457908465</v>
      </c>
      <c r="HP70" s="74">
        <f t="shared" si="60"/>
        <v>0.15123316345103749</v>
      </c>
      <c r="HQ70" s="74">
        <f t="shared" si="60"/>
        <v>0.14809258912015336</v>
      </c>
      <c r="HR70" s="74">
        <f t="shared" si="60"/>
        <v>0.18340810090371237</v>
      </c>
      <c r="HS70" s="74">
        <f t="shared" si="60"/>
        <v>0.17388648635441864</v>
      </c>
      <c r="HT70" s="74">
        <f t="shared" si="60"/>
        <v>0.1668354759122192</v>
      </c>
      <c r="HU70" s="74">
        <f t="shared" si="60"/>
        <v>0.18212065015817608</v>
      </c>
      <c r="HV70" s="74">
        <f t="shared" si="60"/>
        <v>0.17333636932885524</v>
      </c>
      <c r="HW70" s="74">
        <f t="shared" si="60"/>
        <v>0.17461203527966954</v>
      </c>
      <c r="HX70" s="74">
        <v>0.16177616926503341</v>
      </c>
      <c r="HY70" s="74">
        <v>0.14320935844305724</v>
      </c>
      <c r="HZ70" s="74">
        <v>0.14284216870627081</v>
      </c>
      <c r="IA70" s="74">
        <f t="shared" ref="IA70:JR70" si="61">IF(IA63=0,"",IA34/IA63)</f>
        <v>0.146903610613387</v>
      </c>
      <c r="IB70" s="74">
        <f t="shared" si="61"/>
        <v>0.13986470725449032</v>
      </c>
      <c r="IC70" s="74">
        <f t="shared" si="61"/>
        <v>0.13668954327186617</v>
      </c>
      <c r="ID70" s="74">
        <f t="shared" si="61"/>
        <v>0.14665680685098162</v>
      </c>
      <c r="IE70" s="74">
        <f t="shared" si="61"/>
        <v>0.14662787904667859</v>
      </c>
      <c r="IF70" s="74">
        <f t="shared" si="61"/>
        <v>0.14894440639609327</v>
      </c>
      <c r="IG70" s="74">
        <f t="shared" si="61"/>
        <v>0.15819716863022054</v>
      </c>
      <c r="IH70" s="74">
        <f t="shared" si="61"/>
        <v>0.16483920572307281</v>
      </c>
      <c r="II70" s="74">
        <f t="shared" si="61"/>
        <v>0.15321794656360277</v>
      </c>
      <c r="IJ70" s="74">
        <f t="shared" si="61"/>
        <v>0.15952957454168107</v>
      </c>
      <c r="IK70" s="74">
        <f t="shared" si="61"/>
        <v>0.15930337234263556</v>
      </c>
      <c r="IL70" s="74">
        <f t="shared" si="61"/>
        <v>0.15054116103640539</v>
      </c>
      <c r="IM70" s="74">
        <f t="shared" si="61"/>
        <v>0.15781775632587391</v>
      </c>
      <c r="IN70" s="74">
        <f t="shared" si="61"/>
        <v>0.15374715916869747</v>
      </c>
      <c r="IO70" s="74">
        <f t="shared" si="61"/>
        <v>0.15022164666035762</v>
      </c>
      <c r="IP70" s="74">
        <f t="shared" si="61"/>
        <v>0.16094336157821559</v>
      </c>
      <c r="IQ70" s="74">
        <f t="shared" si="61"/>
        <v>0.16867051018338788</v>
      </c>
      <c r="IR70" s="74">
        <f t="shared" si="61"/>
        <v>0.16088389855403598</v>
      </c>
      <c r="IS70" s="74">
        <f t="shared" si="61"/>
        <v>0.17637683725872144</v>
      </c>
      <c r="IT70" s="74">
        <f t="shared" si="61"/>
        <v>0.18794063079777365</v>
      </c>
      <c r="IU70" s="74">
        <f t="shared" si="61"/>
        <v>0.15321794656360277</v>
      </c>
      <c r="IV70" s="74">
        <f t="shared" si="61"/>
        <v>0.17079797528658627</v>
      </c>
      <c r="IW70" s="74">
        <f t="shared" si="61"/>
        <v>0.1740267616845457</v>
      </c>
      <c r="IX70" s="74">
        <f t="shared" si="61"/>
        <v>0.1674563510092815</v>
      </c>
      <c r="IY70" s="74">
        <f t="shared" si="61"/>
        <v>0.17376950780312125</v>
      </c>
      <c r="IZ70" s="74">
        <f t="shared" si="61"/>
        <v>0.15865232065076298</v>
      </c>
      <c r="JA70" s="74">
        <f t="shared" si="61"/>
        <v>0.15463971375590901</v>
      </c>
      <c r="JB70" s="74">
        <f t="shared" si="61"/>
        <v>0.16501560591667797</v>
      </c>
      <c r="JC70" s="74">
        <f t="shared" si="61"/>
        <v>0.1670009870411055</v>
      </c>
      <c r="JD70" s="74">
        <f t="shared" si="61"/>
        <v>0.16894571311363327</v>
      </c>
      <c r="JE70" s="74">
        <f t="shared" si="61"/>
        <v>0.18081442823161856</v>
      </c>
      <c r="JF70" s="74">
        <f t="shared" si="61"/>
        <v>0.17754881993530611</v>
      </c>
      <c r="JG70" s="74">
        <f t="shared" si="61"/>
        <v>0.1744958709429614</v>
      </c>
      <c r="JH70" s="74">
        <f t="shared" si="61"/>
        <v>0.17574043522664781</v>
      </c>
      <c r="JI70" s="74">
        <f t="shared" si="61"/>
        <v>0.17890077462191073</v>
      </c>
      <c r="JJ70" s="74">
        <f t="shared" si="61"/>
        <v>0.18230208631037439</v>
      </c>
      <c r="JK70" s="74">
        <f t="shared" si="61"/>
        <v>0.18353311063077227</v>
      </c>
      <c r="JL70" s="74">
        <f t="shared" si="61"/>
        <v>0.15691506461775864</v>
      </c>
      <c r="JM70" s="74">
        <f t="shared" si="61"/>
        <v>0.15218779015784586</v>
      </c>
      <c r="JN70" s="74">
        <f t="shared" si="61"/>
        <v>0.16635469590278396</v>
      </c>
      <c r="JO70" s="74">
        <f t="shared" si="61"/>
        <v>0.17120609101920747</v>
      </c>
      <c r="JP70" s="74">
        <f t="shared" si="61"/>
        <v>0.16551932823965504</v>
      </c>
      <c r="JQ70" s="74">
        <f t="shared" si="61"/>
        <v>0.1618661257606491</v>
      </c>
      <c r="JR70" s="74">
        <f t="shared" si="61"/>
        <v>0.17289783309862353</v>
      </c>
      <c r="JS70" s="74">
        <f t="shared" ref="JS70:JT70" si="62">IF(JS63=0,"",JS34/JS63)</f>
        <v>0.17139395027376358</v>
      </c>
      <c r="JT70" s="74">
        <f t="shared" si="62"/>
        <v>0.17928269298554811</v>
      </c>
      <c r="JU70" s="74">
        <f t="shared" ref="JU70:JV70" si="63">IF(JU63=0,"",JU34/JU63)</f>
        <v>0.18303571428571427</v>
      </c>
      <c r="JV70" s="74">
        <f t="shared" si="63"/>
        <v>0.1728582259287339</v>
      </c>
      <c r="JW70" s="74">
        <f t="shared" ref="JW70:JX70" si="64">IF(JW63=0,"",JW34/JW63)</f>
        <v>0.18525302589519807</v>
      </c>
      <c r="JX70" s="74">
        <f t="shared" si="64"/>
        <v>0.16277441266062112</v>
      </c>
      <c r="JY70" s="74">
        <f t="shared" ref="JY70:JZ70" si="65">IF(JY63=0,"",JY34/JY63)</f>
        <v>0.15535227593120515</v>
      </c>
      <c r="JZ70" s="74">
        <f t="shared" si="65"/>
        <v>0.18170467240586186</v>
      </c>
      <c r="KA70" s="74">
        <f t="shared" ref="KA70:KB70" si="66">IF(KA63=0,"",KA34/KA63)</f>
        <v>0.17763032452427258</v>
      </c>
      <c r="KB70" s="74">
        <f t="shared" si="66"/>
        <v>0.17143818051877074</v>
      </c>
      <c r="KC70" s="74">
        <f t="shared" ref="KC70:KD70" si="67">IF(KC63=0,"",KC34/KC63)</f>
        <v>0.1662426216161205</v>
      </c>
      <c r="KD70" s="74">
        <f t="shared" si="67"/>
        <v>0.17174472465259907</v>
      </c>
      <c r="KE70" s="74">
        <f t="shared" ref="KE70:KF70" si="68">IF(KE63=0,"",KE34/KE63)</f>
        <v>0.17424358385631919</v>
      </c>
      <c r="KF70" s="74">
        <f t="shared" si="68"/>
        <v>0.17052997038701112</v>
      </c>
      <c r="KG70" s="74">
        <f t="shared" ref="KG70:KH70" si="69">IF(KG63=0,"",KG34/KG63)</f>
        <v>0.16803448992312486</v>
      </c>
      <c r="KH70" s="74">
        <f t="shared" si="69"/>
        <v>0.15484750223224775</v>
      </c>
      <c r="KI70" s="74">
        <f t="shared" ref="KI70:KJ70" si="70">IF(KI63=0,"",KI34/KI63)</f>
        <v>0.18715191831683167</v>
      </c>
      <c r="KJ70" s="74">
        <f t="shared" si="70"/>
        <v>0.17818019226469931</v>
      </c>
      <c r="KK70" s="74">
        <f t="shared" ref="KK70:KL70" si="71">IF(KK63=0,"",KK34/KK63)</f>
        <v>0.16414315209910529</v>
      </c>
      <c r="KL70" s="74">
        <f t="shared" si="71"/>
        <v>0.17714428428714143</v>
      </c>
      <c r="KM70" s="74">
        <f t="shared" ref="KM70:KN70" si="72">IF(KM63=0,"",KM34/KM63)</f>
        <v>0.17795057606969833</v>
      </c>
      <c r="KN70" s="74">
        <f t="shared" si="72"/>
        <v>0.16605616605616605</v>
      </c>
      <c r="KO70" s="74">
        <f t="shared" ref="KO70:KP70" si="73">IF(KO63=0,"",KO34/KO63)</f>
        <v>0.18905011834928476</v>
      </c>
      <c r="KP70" s="74">
        <f t="shared" si="73"/>
        <v>0.17404212413174994</v>
      </c>
      <c r="KQ70" s="74">
        <f t="shared" ref="KQ70:KR70" si="74">IF(KQ63=0,"",KQ34/KQ63)</f>
        <v>0.16864063166880069</v>
      </c>
      <c r="KR70" s="74">
        <f t="shared" si="74"/>
        <v>0.167648807914797</v>
      </c>
      <c r="KS70" s="74">
        <f t="shared" ref="KS70" si="75">IF(KS63=0,"",KS34/KS63)</f>
        <v>0.16527993987868378</v>
      </c>
    </row>
    <row r="71" spans="2:305" s="57" customFormat="1" ht="14.25" hidden="1" x14ac:dyDescent="0.2">
      <c r="B71" s="115"/>
      <c r="C71" s="115"/>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76">IF(FU63=0,"",FU58/FU63)</f>
        <v>0.46490825298029015</v>
      </c>
      <c r="FV71" s="74">
        <f t="shared" si="76"/>
        <v>0.4587729721519892</v>
      </c>
      <c r="FW71" s="74">
        <f t="shared" si="76"/>
        <v>0.44252996475828271</v>
      </c>
      <c r="FX71" s="74">
        <f t="shared" si="76"/>
        <v>0.43626009928939941</v>
      </c>
      <c r="FY71" s="74">
        <f t="shared" si="76"/>
        <v>0.43130608982466079</v>
      </c>
      <c r="FZ71" s="74">
        <f t="shared" si="76"/>
        <v>0.44215567359571711</v>
      </c>
      <c r="GA71" s="74">
        <f t="shared" si="76"/>
        <v>0.43755144802813739</v>
      </c>
      <c r="GB71" s="74">
        <f t="shared" si="76"/>
        <v>0.43904973848604317</v>
      </c>
      <c r="GC71" s="74">
        <f t="shared" si="76"/>
        <v>0.45137649159071691</v>
      </c>
      <c r="GD71" s="74">
        <f t="shared" si="76"/>
        <v>0.47198508372812986</v>
      </c>
      <c r="GE71" s="74">
        <f t="shared" si="76"/>
        <v>0</v>
      </c>
      <c r="GF71" s="74">
        <f t="shared" si="76"/>
        <v>0</v>
      </c>
      <c r="GG71" s="74">
        <f t="shared" si="76"/>
        <v>0</v>
      </c>
      <c r="GH71" s="74">
        <f t="shared" si="76"/>
        <v>0</v>
      </c>
      <c r="GI71" s="74">
        <f t="shared" si="76"/>
        <v>0</v>
      </c>
      <c r="GJ71" s="74">
        <f t="shared" si="76"/>
        <v>0</v>
      </c>
      <c r="GK71" s="74">
        <f t="shared" si="76"/>
        <v>0</v>
      </c>
      <c r="GL71" s="74">
        <f t="shared" si="76"/>
        <v>0</v>
      </c>
      <c r="GM71" s="74">
        <f t="shared" si="76"/>
        <v>0</v>
      </c>
      <c r="GN71" s="74">
        <f t="shared" si="76"/>
        <v>0</v>
      </c>
      <c r="GO71" s="74">
        <f t="shared" si="76"/>
        <v>0</v>
      </c>
      <c r="GP71" s="74">
        <f t="shared" si="76"/>
        <v>0</v>
      </c>
      <c r="GQ71" s="74">
        <f t="shared" si="76"/>
        <v>0</v>
      </c>
      <c r="GR71" s="74">
        <f t="shared" si="76"/>
        <v>0</v>
      </c>
      <c r="GS71" s="74">
        <f t="shared" si="76"/>
        <v>0</v>
      </c>
      <c r="GT71" s="74">
        <f t="shared" si="76"/>
        <v>0</v>
      </c>
      <c r="GU71" s="74">
        <f t="shared" si="76"/>
        <v>0</v>
      </c>
      <c r="GV71" s="74">
        <f t="shared" si="76"/>
        <v>0</v>
      </c>
      <c r="GW71" s="74">
        <f t="shared" si="76"/>
        <v>0</v>
      </c>
      <c r="GX71" s="74">
        <f t="shared" si="76"/>
        <v>0</v>
      </c>
      <c r="GY71" s="74">
        <f t="shared" si="76"/>
        <v>0</v>
      </c>
      <c r="GZ71" s="74">
        <f t="shared" si="76"/>
        <v>0</v>
      </c>
      <c r="HA71" s="74">
        <f t="shared" ref="HA71:HW71" si="77">IF(HA63=0,"",HA58/HA63)</f>
        <v>0</v>
      </c>
      <c r="HB71" s="74">
        <f t="shared" si="77"/>
        <v>0</v>
      </c>
      <c r="HC71" s="74">
        <f t="shared" si="77"/>
        <v>0</v>
      </c>
      <c r="HD71" s="74">
        <f t="shared" si="77"/>
        <v>0</v>
      </c>
      <c r="HE71" s="74">
        <f t="shared" si="77"/>
        <v>0</v>
      </c>
      <c r="HF71" s="74">
        <f t="shared" si="77"/>
        <v>0</v>
      </c>
      <c r="HG71" s="74">
        <f t="shared" si="77"/>
        <v>0</v>
      </c>
      <c r="HH71" s="74">
        <f t="shared" si="77"/>
        <v>0</v>
      </c>
      <c r="HI71" s="74">
        <f t="shared" si="77"/>
        <v>0</v>
      </c>
      <c r="HJ71" s="74">
        <f t="shared" si="77"/>
        <v>0</v>
      </c>
      <c r="HK71" s="74">
        <f t="shared" si="77"/>
        <v>0</v>
      </c>
      <c r="HL71" s="74">
        <f t="shared" si="77"/>
        <v>0</v>
      </c>
      <c r="HM71" s="74">
        <f t="shared" si="77"/>
        <v>0</v>
      </c>
      <c r="HN71" s="74">
        <f t="shared" si="77"/>
        <v>0</v>
      </c>
      <c r="HO71" s="74">
        <f t="shared" si="77"/>
        <v>0</v>
      </c>
      <c r="HP71" s="74">
        <f t="shared" si="77"/>
        <v>0</v>
      </c>
      <c r="HQ71" s="74">
        <f t="shared" si="77"/>
        <v>0</v>
      </c>
      <c r="HR71" s="74">
        <f t="shared" si="77"/>
        <v>0</v>
      </c>
      <c r="HS71" s="74">
        <f t="shared" si="77"/>
        <v>0</v>
      </c>
      <c r="HT71" s="74">
        <f t="shared" si="77"/>
        <v>0</v>
      </c>
      <c r="HU71" s="74">
        <f t="shared" si="77"/>
        <v>0</v>
      </c>
      <c r="HV71" s="74">
        <f t="shared" si="77"/>
        <v>0</v>
      </c>
      <c r="HW71" s="74">
        <f t="shared" si="77"/>
        <v>0</v>
      </c>
      <c r="HX71" s="74">
        <v>0</v>
      </c>
      <c r="HY71" s="74">
        <v>0</v>
      </c>
      <c r="HZ71" s="74">
        <v>0</v>
      </c>
      <c r="IA71" s="74">
        <f t="shared" ref="IA71:IL71" si="78">IF(IA63=0,"",IA58/IA63)</f>
        <v>0</v>
      </c>
      <c r="IB71" s="74">
        <f t="shared" si="78"/>
        <v>0</v>
      </c>
      <c r="IC71" s="74">
        <f t="shared" si="78"/>
        <v>0</v>
      </c>
      <c r="ID71" s="74">
        <f t="shared" si="78"/>
        <v>0</v>
      </c>
      <c r="IE71" s="74">
        <f t="shared" si="78"/>
        <v>0</v>
      </c>
      <c r="IF71" s="74">
        <f t="shared" si="78"/>
        <v>0</v>
      </c>
      <c r="IG71" s="74">
        <f t="shared" si="78"/>
        <v>0</v>
      </c>
      <c r="IH71" s="74">
        <f t="shared" si="78"/>
        <v>0</v>
      </c>
      <c r="II71" s="74">
        <f t="shared" si="78"/>
        <v>0</v>
      </c>
      <c r="IJ71" s="74">
        <f t="shared" si="78"/>
        <v>0</v>
      </c>
      <c r="IK71" s="74">
        <f t="shared" si="78"/>
        <v>0</v>
      </c>
      <c r="IL71" s="74">
        <f t="shared" si="78"/>
        <v>0</v>
      </c>
    </row>
    <row r="72" spans="2:305" s="57" customFormat="1" ht="14.25" x14ac:dyDescent="0.2">
      <c r="B72" s="115"/>
      <c r="C72" s="115"/>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05" s="57" customFormat="1" ht="60" customHeight="1" x14ac:dyDescent="0.2">
      <c r="B73" s="108" t="s">
        <v>256</v>
      </c>
      <c r="C73" s="108"/>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05" s="11" customFormat="1" ht="25.5" customHeight="1" x14ac:dyDescent="0.2">
      <c r="B74" s="109" t="s">
        <v>257</v>
      </c>
      <c r="C74" s="107"/>
    </row>
    <row r="75" spans="2:305" s="11" customFormat="1" x14ac:dyDescent="0.2">
      <c r="B75" s="114"/>
      <c r="C75" s="114"/>
    </row>
    <row r="76" spans="2:305" s="11" customFormat="1" x14ac:dyDescent="0.2">
      <c r="B76" s="114"/>
      <c r="C76" s="114"/>
    </row>
    <row r="77" spans="2:305" s="11" customFormat="1" x14ac:dyDescent="0.2">
      <c r="B77" s="114"/>
      <c r="C77" s="114"/>
    </row>
    <row r="78" spans="2:305" s="11" customFormat="1" x14ac:dyDescent="0.2">
      <c r="B78" s="114"/>
      <c r="C78" s="114"/>
    </row>
    <row r="79" spans="2:305" s="11" customFormat="1" x14ac:dyDescent="0.2">
      <c r="B79" s="114"/>
      <c r="C79" s="114"/>
    </row>
    <row r="80" spans="2:305" s="11" customFormat="1" x14ac:dyDescent="0.2">
      <c r="B80" s="114"/>
      <c r="C80" s="114"/>
    </row>
    <row r="81" spans="2:202" s="11" customFormat="1" x14ac:dyDescent="0.2">
      <c r="B81" s="114"/>
      <c r="C81" s="114"/>
    </row>
    <row r="82" spans="2:202" s="11" customFormat="1" x14ac:dyDescent="0.2">
      <c r="B82" s="114"/>
      <c r="C82" s="114"/>
    </row>
    <row r="83" spans="2:202" s="11" customFormat="1" x14ac:dyDescent="0.2">
      <c r="B83" s="114"/>
      <c r="C83" s="114"/>
    </row>
    <row r="84" spans="2:202" s="11" customFormat="1" x14ac:dyDescent="0.2">
      <c r="B84" s="114"/>
      <c r="C84" s="114"/>
    </row>
    <row r="85" spans="2:202" s="9" customFormat="1" hidden="1" x14ac:dyDescent="0.2">
      <c r="B85" s="114"/>
      <c r="C85" s="114"/>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18"/>
      <c r="C86" s="118"/>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19"/>
      <c r="C87" s="119"/>
    </row>
    <row r="88" spans="2:202" s="11" customFormat="1" x14ac:dyDescent="0.2">
      <c r="B88" s="114"/>
      <c r="C88" s="114"/>
    </row>
    <row r="89" spans="2:202" s="11" customFormat="1" x14ac:dyDescent="0.2">
      <c r="B89" s="114"/>
      <c r="C89" s="114"/>
    </row>
    <row r="90" spans="2:202" s="11" customFormat="1" x14ac:dyDescent="0.2">
      <c r="B90" s="114"/>
      <c r="C90" s="114"/>
    </row>
    <row r="91" spans="2:202" s="11" customFormat="1" x14ac:dyDescent="0.2">
      <c r="B91" s="114"/>
      <c r="C91" s="114"/>
    </row>
    <row r="92" spans="2:202" s="11" customFormat="1" x14ac:dyDescent="0.2">
      <c r="B92" s="114"/>
      <c r="C92" s="114"/>
    </row>
    <row r="93" spans="2:202" s="11" customFormat="1" x14ac:dyDescent="0.2">
      <c r="B93" s="114"/>
      <c r="C93" s="114"/>
    </row>
    <row r="94" spans="2:202" s="11" customFormat="1" x14ac:dyDescent="0.2">
      <c r="B94" s="114"/>
      <c r="C94" s="114"/>
    </row>
    <row r="95" spans="2:202" s="11" customFormat="1" x14ac:dyDescent="0.2">
      <c r="B95" s="114"/>
      <c r="C95" s="114"/>
    </row>
    <row r="96" spans="2:202" s="11" customFormat="1" x14ac:dyDescent="0.2">
      <c r="B96" s="114"/>
      <c r="C96" s="114"/>
    </row>
    <row r="97" spans="2:3" s="11" customFormat="1" x14ac:dyDescent="0.2">
      <c r="B97" s="114"/>
      <c r="C97" s="114"/>
    </row>
    <row r="98" spans="2:3" s="11" customFormat="1" x14ac:dyDescent="0.2">
      <c r="B98" s="114"/>
      <c r="C98" s="114"/>
    </row>
    <row r="99" spans="2:3" s="11" customFormat="1" x14ac:dyDescent="0.2">
      <c r="B99" s="114"/>
      <c r="C99" s="114"/>
    </row>
    <row r="100" spans="2:3" s="11" customFormat="1" x14ac:dyDescent="0.2">
      <c r="B100" s="114"/>
      <c r="C100" s="114"/>
    </row>
    <row r="101" spans="2:3" s="11" customFormat="1" x14ac:dyDescent="0.2">
      <c r="B101" s="114"/>
      <c r="C101" s="114"/>
    </row>
    <row r="102" spans="2:3" s="11" customFormat="1" x14ac:dyDescent="0.2">
      <c r="B102" s="114"/>
      <c r="C102" s="114"/>
    </row>
    <row r="103" spans="2:3" s="11" customFormat="1" x14ac:dyDescent="0.2">
      <c r="B103" s="114"/>
      <c r="C103" s="114"/>
    </row>
    <row r="104" spans="2:3" s="11" customFormat="1" x14ac:dyDescent="0.2">
      <c r="B104" s="114"/>
      <c r="C104" s="114"/>
    </row>
    <row r="105" spans="2:3" s="11" customFormat="1" x14ac:dyDescent="0.2">
      <c r="B105" s="114"/>
      <c r="C105" s="114"/>
    </row>
    <row r="106" spans="2:3" s="11" customFormat="1" x14ac:dyDescent="0.2">
      <c r="B106" s="114"/>
      <c r="C106" s="114"/>
    </row>
    <row r="107" spans="2:3" s="11" customFormat="1" x14ac:dyDescent="0.2">
      <c r="B107" s="114"/>
      <c r="C107" s="114"/>
    </row>
    <row r="108" spans="2:3" s="11" customFormat="1" x14ac:dyDescent="0.2">
      <c r="B108" s="114"/>
      <c r="C108" s="114"/>
    </row>
    <row r="109" spans="2:3" s="11" customFormat="1" x14ac:dyDescent="0.2">
      <c r="B109" s="114"/>
      <c r="C109" s="114"/>
    </row>
    <row r="110" spans="2:3" s="11" customFormat="1" x14ac:dyDescent="0.2">
      <c r="B110" s="114"/>
      <c r="C110" s="114"/>
    </row>
    <row r="111" spans="2:3" s="11" customFormat="1" x14ac:dyDescent="0.2">
      <c r="B111" s="114"/>
      <c r="C111" s="114"/>
    </row>
    <row r="112" spans="2:3" s="11" customFormat="1" x14ac:dyDescent="0.2">
      <c r="B112" s="114"/>
      <c r="C112" s="114"/>
    </row>
    <row r="113" spans="2:3" s="11" customFormat="1" x14ac:dyDescent="0.2">
      <c r="B113" s="114"/>
      <c r="C113" s="114"/>
    </row>
    <row r="114" spans="2:3" s="11" customFormat="1" x14ac:dyDescent="0.2">
      <c r="B114" s="114"/>
      <c r="C114" s="114"/>
    </row>
    <row r="115" spans="2:3" s="11" customFormat="1" x14ac:dyDescent="0.2">
      <c r="B115" s="114"/>
      <c r="C115" s="114"/>
    </row>
    <row r="116" spans="2:3" s="11" customFormat="1" x14ac:dyDescent="0.2">
      <c r="B116" s="114"/>
      <c r="C116" s="114"/>
    </row>
    <row r="117" spans="2:3" s="11" customFormat="1" x14ac:dyDescent="0.2">
      <c r="B117" s="114"/>
      <c r="C117" s="114"/>
    </row>
    <row r="118" spans="2:3" s="11" customFormat="1" x14ac:dyDescent="0.2">
      <c r="B118" s="114"/>
      <c r="C118" s="114"/>
    </row>
    <row r="119" spans="2:3" s="11" customFormat="1" x14ac:dyDescent="0.2">
      <c r="B119" s="114"/>
      <c r="C119" s="114"/>
    </row>
    <row r="120" spans="2:3" s="11" customFormat="1" x14ac:dyDescent="0.2">
      <c r="B120" s="114"/>
      <c r="C120" s="114"/>
    </row>
    <row r="121" spans="2:3" s="11" customFormat="1" x14ac:dyDescent="0.2">
      <c r="B121" s="114"/>
      <c r="C121" s="114"/>
    </row>
    <row r="122" spans="2:3" s="11" customFormat="1" x14ac:dyDescent="0.2">
      <c r="B122" s="114"/>
      <c r="C122" s="114"/>
    </row>
    <row r="123" spans="2:3" s="11" customFormat="1" x14ac:dyDescent="0.2">
      <c r="B123" s="114"/>
      <c r="C123" s="114"/>
    </row>
    <row r="124" spans="2:3" s="11" customFormat="1" x14ac:dyDescent="0.2">
      <c r="B124" s="114"/>
      <c r="C124" s="114"/>
    </row>
    <row r="125" spans="2:3" s="11" customFormat="1" x14ac:dyDescent="0.2">
      <c r="B125" s="114"/>
      <c r="C125" s="114"/>
    </row>
    <row r="126" spans="2:3" s="11" customFormat="1" x14ac:dyDescent="0.2">
      <c r="B126" s="114"/>
      <c r="C126" s="114"/>
    </row>
    <row r="127" spans="2:3" s="11" customFormat="1" x14ac:dyDescent="0.2">
      <c r="B127" s="114"/>
      <c r="C127" s="114"/>
    </row>
    <row r="128" spans="2:3" s="11" customFormat="1" x14ac:dyDescent="0.2">
      <c r="B128" s="114"/>
      <c r="C128" s="114"/>
    </row>
    <row r="129" spans="2:3" s="11" customFormat="1" x14ac:dyDescent="0.2">
      <c r="B129" s="114"/>
      <c r="C129" s="114"/>
    </row>
    <row r="130" spans="2:3" s="11" customFormat="1" x14ac:dyDescent="0.2">
      <c r="B130" s="114"/>
      <c r="C130" s="114"/>
    </row>
    <row r="131" spans="2:3" s="11" customFormat="1" x14ac:dyDescent="0.2">
      <c r="B131" s="114"/>
      <c r="C131" s="114"/>
    </row>
    <row r="132" spans="2:3" s="11" customFormat="1" x14ac:dyDescent="0.2">
      <c r="B132" s="114"/>
      <c r="C132" s="114"/>
    </row>
    <row r="133" spans="2:3" s="11" customFormat="1" x14ac:dyDescent="0.2">
      <c r="B133" s="114"/>
      <c r="C133" s="114"/>
    </row>
    <row r="134" spans="2:3" s="11" customFormat="1" x14ac:dyDescent="0.2">
      <c r="B134" s="114"/>
      <c r="C134" s="114"/>
    </row>
    <row r="135" spans="2:3" s="11" customFormat="1" x14ac:dyDescent="0.2">
      <c r="B135" s="114"/>
      <c r="C135" s="114"/>
    </row>
    <row r="136" spans="2:3" s="11" customFormat="1" x14ac:dyDescent="0.2">
      <c r="B136" s="114"/>
      <c r="C136" s="114"/>
    </row>
    <row r="137" spans="2:3" s="11" customFormat="1" x14ac:dyDescent="0.2">
      <c r="B137" s="114"/>
      <c r="C137" s="114"/>
    </row>
    <row r="138" spans="2:3" s="11" customFormat="1" x14ac:dyDescent="0.2">
      <c r="B138" s="114"/>
      <c r="C138" s="114"/>
    </row>
    <row r="139" spans="2:3" s="11" customFormat="1" x14ac:dyDescent="0.2">
      <c r="B139" s="114"/>
      <c r="C139" s="114"/>
    </row>
    <row r="140" spans="2:3" s="11" customFormat="1" x14ac:dyDescent="0.2">
      <c r="B140" s="114"/>
      <c r="C140" s="114"/>
    </row>
    <row r="141" spans="2:3" s="11" customFormat="1" x14ac:dyDescent="0.2">
      <c r="B141" s="114"/>
      <c r="C141" s="114"/>
    </row>
    <row r="142" spans="2:3" s="11" customFormat="1" x14ac:dyDescent="0.2">
      <c r="B142" s="114"/>
      <c r="C142" s="114"/>
    </row>
    <row r="143" spans="2:3" s="11" customFormat="1" x14ac:dyDescent="0.2">
      <c r="B143" s="114"/>
      <c r="C143" s="114"/>
    </row>
    <row r="144" spans="2:3" s="11" customFormat="1" x14ac:dyDescent="0.2">
      <c r="B144" s="114"/>
      <c r="C144" s="114"/>
    </row>
    <row r="145" spans="2:3" s="11" customFormat="1" x14ac:dyDescent="0.2">
      <c r="B145" s="114"/>
      <c r="C145" s="114"/>
    </row>
    <row r="146" spans="2:3" s="11" customFormat="1" x14ac:dyDescent="0.2">
      <c r="B146" s="114"/>
      <c r="C146" s="114"/>
    </row>
    <row r="147" spans="2:3" s="11" customFormat="1" x14ac:dyDescent="0.2">
      <c r="B147" s="114"/>
      <c r="C147" s="114"/>
    </row>
    <row r="148" spans="2:3" s="11" customFormat="1" x14ac:dyDescent="0.2">
      <c r="B148" s="114"/>
      <c r="C148" s="114"/>
    </row>
    <row r="149" spans="2:3" s="11" customFormat="1" x14ac:dyDescent="0.2">
      <c r="B149" s="114"/>
      <c r="C149" s="114"/>
    </row>
    <row r="150" spans="2:3" s="11" customFormat="1" x14ac:dyDescent="0.2">
      <c r="B150" s="114"/>
      <c r="C150" s="114"/>
    </row>
    <row r="151" spans="2:3" s="11" customFormat="1" x14ac:dyDescent="0.2">
      <c r="B151" s="114"/>
      <c r="C151" s="114"/>
    </row>
    <row r="152" spans="2:3" s="11" customFormat="1" x14ac:dyDescent="0.2">
      <c r="B152" s="114"/>
      <c r="C152" s="114"/>
    </row>
    <row r="153" spans="2:3" s="11" customFormat="1" x14ac:dyDescent="0.2">
      <c r="B153" s="114"/>
      <c r="C153" s="114"/>
    </row>
    <row r="154" spans="2:3" s="11" customFormat="1" x14ac:dyDescent="0.2">
      <c r="B154" s="114"/>
      <c r="C154" s="114"/>
    </row>
    <row r="155" spans="2:3" s="11" customFormat="1" x14ac:dyDescent="0.2">
      <c r="B155" s="114"/>
      <c r="C155" s="114"/>
    </row>
    <row r="156" spans="2:3" s="11" customFormat="1" x14ac:dyDescent="0.2">
      <c r="B156" s="114"/>
      <c r="C156" s="114"/>
    </row>
    <row r="157" spans="2:3" s="11" customFormat="1" x14ac:dyDescent="0.2">
      <c r="B157" s="114"/>
      <c r="C157" s="114"/>
    </row>
    <row r="158" spans="2:3" s="11" customFormat="1" x14ac:dyDescent="0.2">
      <c r="B158" s="114"/>
      <c r="C158" s="114"/>
    </row>
    <row r="159" spans="2:3" s="11" customFormat="1" x14ac:dyDescent="0.2">
      <c r="B159" s="114"/>
      <c r="C159" s="114"/>
    </row>
    <row r="160" spans="2:3" s="11" customFormat="1" x14ac:dyDescent="0.2">
      <c r="B160" s="114"/>
      <c r="C160" s="114"/>
    </row>
    <row r="161" spans="2:3" s="11" customFormat="1" x14ac:dyDescent="0.2">
      <c r="B161" s="114"/>
      <c r="C161" s="114"/>
    </row>
    <row r="162" spans="2:3" s="11" customFormat="1" x14ac:dyDescent="0.2">
      <c r="B162" s="114"/>
      <c r="C162" s="114"/>
    </row>
    <row r="163" spans="2:3" s="11" customFormat="1" x14ac:dyDescent="0.2">
      <c r="B163" s="114"/>
      <c r="C163" s="114"/>
    </row>
    <row r="164" spans="2:3" s="11" customFormat="1" x14ac:dyDescent="0.2">
      <c r="B164" s="114"/>
      <c r="C164" s="114"/>
    </row>
    <row r="165" spans="2:3" s="11" customFormat="1" x14ac:dyDescent="0.2">
      <c r="B165" s="114"/>
      <c r="C165" s="114"/>
    </row>
    <row r="166" spans="2:3" s="11" customFormat="1" x14ac:dyDescent="0.2">
      <c r="B166" s="114"/>
      <c r="C166" s="114"/>
    </row>
    <row r="167" spans="2:3" s="11" customFormat="1" x14ac:dyDescent="0.2">
      <c r="B167" s="114"/>
      <c r="C167" s="114"/>
    </row>
    <row r="168" spans="2:3" s="11" customFormat="1" x14ac:dyDescent="0.2">
      <c r="B168" s="114"/>
      <c r="C168" s="114"/>
    </row>
    <row r="169" spans="2:3" s="11" customFormat="1" x14ac:dyDescent="0.2">
      <c r="B169" s="114"/>
      <c r="C169" s="114"/>
    </row>
    <row r="170" spans="2:3" s="11" customFormat="1" x14ac:dyDescent="0.2">
      <c r="B170" s="114"/>
      <c r="C170" s="114"/>
    </row>
    <row r="171" spans="2:3" s="9" customFormat="1" x14ac:dyDescent="0.2">
      <c r="B171" s="114"/>
      <c r="C171" s="114"/>
    </row>
    <row r="172" spans="2:3" s="11" customFormat="1" x14ac:dyDescent="0.2">
      <c r="B172" s="118"/>
      <c r="C172" s="118"/>
    </row>
    <row r="173" spans="2:3" s="11" customFormat="1" x14ac:dyDescent="0.2">
      <c r="B173" s="114"/>
      <c r="C173" s="114"/>
    </row>
    <row r="174" spans="2:3" s="11" customFormat="1" x14ac:dyDescent="0.2">
      <c r="B174" s="114"/>
      <c r="C174" s="114"/>
    </row>
    <row r="175" spans="2:3" s="11" customFormat="1" x14ac:dyDescent="0.2">
      <c r="B175" s="114"/>
      <c r="C175" s="114"/>
    </row>
    <row r="176" spans="2:3" s="11" customFormat="1" x14ac:dyDescent="0.2">
      <c r="B176" s="114"/>
      <c r="C176" s="114"/>
    </row>
    <row r="177" spans="2:3" s="11" customFormat="1" x14ac:dyDescent="0.2">
      <c r="B177" s="114"/>
      <c r="C177" s="114"/>
    </row>
    <row r="178" spans="2:3" s="11" customFormat="1" x14ac:dyDescent="0.2">
      <c r="B178" s="114"/>
      <c r="C178" s="114"/>
    </row>
    <row r="179" spans="2:3" s="11" customFormat="1" x14ac:dyDescent="0.2">
      <c r="B179" s="114"/>
      <c r="C179" s="114"/>
    </row>
    <row r="180" spans="2:3" s="11" customFormat="1" x14ac:dyDescent="0.2">
      <c r="B180" s="114"/>
      <c r="C180" s="114"/>
    </row>
    <row r="181" spans="2:3" s="11" customFormat="1" x14ac:dyDescent="0.2">
      <c r="B181" s="114"/>
      <c r="C181" s="114"/>
    </row>
    <row r="182" spans="2:3" s="11" customFormat="1" x14ac:dyDescent="0.2">
      <c r="B182" s="114"/>
      <c r="C182" s="114"/>
    </row>
    <row r="183" spans="2:3" s="11" customFormat="1" x14ac:dyDescent="0.2">
      <c r="B183" s="114"/>
      <c r="C183" s="114"/>
    </row>
    <row r="184" spans="2:3" s="11" customFormat="1" x14ac:dyDescent="0.2">
      <c r="B184" s="114"/>
      <c r="C184" s="114"/>
    </row>
    <row r="185" spans="2:3" s="11" customFormat="1" x14ac:dyDescent="0.2">
      <c r="B185" s="114"/>
      <c r="C185" s="114"/>
    </row>
    <row r="186" spans="2:3" s="11" customFormat="1" x14ac:dyDescent="0.2">
      <c r="B186" s="114"/>
      <c r="C186" s="114"/>
    </row>
    <row r="187" spans="2:3" s="11" customFormat="1" x14ac:dyDescent="0.2">
      <c r="B187" s="114"/>
      <c r="C187" s="114"/>
    </row>
    <row r="188" spans="2:3" s="11" customFormat="1" x14ac:dyDescent="0.2">
      <c r="B188" s="114"/>
      <c r="C188" s="114"/>
    </row>
    <row r="189" spans="2:3" s="11" customFormat="1" x14ac:dyDescent="0.2">
      <c r="B189" s="114"/>
      <c r="C189" s="114"/>
    </row>
    <row r="190" spans="2:3" s="11" customFormat="1" x14ac:dyDescent="0.2">
      <c r="B190" s="114"/>
      <c r="C190" s="114"/>
    </row>
    <row r="191" spans="2:3" s="11" customFormat="1" x14ac:dyDescent="0.2">
      <c r="B191" s="114"/>
      <c r="C191" s="114"/>
    </row>
    <row r="192" spans="2:3" s="11" customFormat="1" x14ac:dyDescent="0.2">
      <c r="B192" s="114"/>
      <c r="C192" s="114"/>
    </row>
    <row r="193" spans="2:145" s="11" customFormat="1" x14ac:dyDescent="0.2">
      <c r="B193" s="114"/>
      <c r="C193" s="114"/>
    </row>
    <row r="194" spans="2:145" s="11" customFormat="1" x14ac:dyDescent="0.2">
      <c r="B194" s="114"/>
      <c r="C194" s="114"/>
    </row>
    <row r="195" spans="2:145" s="11" customFormat="1" x14ac:dyDescent="0.2">
      <c r="B195" s="114"/>
      <c r="C195" s="114"/>
    </row>
    <row r="196" spans="2:145" s="11" customFormat="1" x14ac:dyDescent="0.2">
      <c r="B196" s="114"/>
      <c r="C196" s="114"/>
    </row>
    <row r="197" spans="2:145" s="11" customFormat="1" x14ac:dyDescent="0.2">
      <c r="B197" s="114"/>
      <c r="C197" s="114"/>
    </row>
    <row r="198" spans="2:145" s="11" customFormat="1" x14ac:dyDescent="0.2">
      <c r="B198" s="114"/>
      <c r="C198" s="114"/>
    </row>
    <row r="199" spans="2:145" x14ac:dyDescent="0.2">
      <c r="B199" s="114"/>
      <c r="C199" s="114"/>
      <c r="D199" s="11"/>
      <c r="E199" s="11"/>
      <c r="F199" s="11"/>
      <c r="G199" s="11"/>
      <c r="H199" s="11"/>
      <c r="I199" s="11"/>
      <c r="J199" s="11"/>
    </row>
    <row r="200" spans="2:145" x14ac:dyDescent="0.2">
      <c r="B200" s="114"/>
      <c r="C200" s="114"/>
      <c r="D200" s="11"/>
      <c r="E200" s="11"/>
      <c r="F200" s="11"/>
      <c r="G200" s="11"/>
      <c r="H200" s="11"/>
      <c r="I200" s="11"/>
      <c r="J200" s="11"/>
    </row>
    <row r="201" spans="2:145" ht="18.75" customHeight="1" x14ac:dyDescent="0.2">
      <c r="B201" s="114"/>
      <c r="C201" s="114"/>
      <c r="D201" s="11"/>
      <c r="E201" s="11"/>
      <c r="F201" s="11"/>
      <c r="G201" s="11"/>
      <c r="H201" s="11"/>
      <c r="I201" s="11"/>
      <c r="J201" s="11"/>
    </row>
    <row r="202" spans="2:145" x14ac:dyDescent="0.2">
      <c r="B202" s="114"/>
      <c r="C202" s="114"/>
      <c r="D202" s="11"/>
      <c r="E202" s="11"/>
      <c r="F202" s="11"/>
      <c r="G202" s="11"/>
      <c r="H202" s="11"/>
      <c r="I202" s="11"/>
      <c r="J202" s="11"/>
    </row>
    <row r="203" spans="2:145" x14ac:dyDescent="0.2">
      <c r="B203" s="114"/>
      <c r="C203" s="114"/>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184:C184"/>
    <mergeCell ref="B185:C185"/>
    <mergeCell ref="B192:C192"/>
    <mergeCell ref="B193:C193"/>
    <mergeCell ref="B186:C186"/>
    <mergeCell ref="B187:C187"/>
    <mergeCell ref="B182:C182"/>
    <mergeCell ref="B183:C183"/>
    <mergeCell ref="B202:C202"/>
    <mergeCell ref="B188:C188"/>
    <mergeCell ref="B189:C189"/>
    <mergeCell ref="B203:C203"/>
    <mergeCell ref="B198:C198"/>
    <mergeCell ref="B199:C199"/>
    <mergeCell ref="B200:C200"/>
    <mergeCell ref="B201:C201"/>
    <mergeCell ref="B194:C194"/>
    <mergeCell ref="B195:C195"/>
    <mergeCell ref="B197:C197"/>
    <mergeCell ref="B190:C190"/>
    <mergeCell ref="B191:C191"/>
    <mergeCell ref="B196:C196"/>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08:C108"/>
    <mergeCell ref="B109:C109"/>
    <mergeCell ref="B106:C106"/>
    <mergeCell ref="B107:C107"/>
    <mergeCell ref="B102:C102"/>
    <mergeCell ref="B103:C103"/>
    <mergeCell ref="B104:C104"/>
    <mergeCell ref="B105:C105"/>
    <mergeCell ref="B90:C90"/>
    <mergeCell ref="B91:C91"/>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64:C64"/>
    <mergeCell ref="B65:C65"/>
    <mergeCell ref="B70:C70"/>
    <mergeCell ref="B71:C71"/>
    <mergeCell ref="B66:C66"/>
    <mergeCell ref="B67:C67"/>
    <mergeCell ref="B62:C62"/>
    <mergeCell ref="B63:C63"/>
    <mergeCell ref="B82:C82"/>
    <mergeCell ref="B83:C83"/>
    <mergeCell ref="B76:C76"/>
    <mergeCell ref="B77:C77"/>
    <mergeCell ref="B78:C78"/>
    <mergeCell ref="B79:C79"/>
    <mergeCell ref="B84:C84"/>
    <mergeCell ref="B85:C85"/>
    <mergeCell ref="B68:C68"/>
    <mergeCell ref="B69:C69"/>
    <mergeCell ref="B75:C75"/>
    <mergeCell ref="B72:C72"/>
    <mergeCell ref="B80:C80"/>
    <mergeCell ref="B81:C81"/>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70" zoomScaleNormal="70" workbookViewId="0">
      <selection activeCell="A7" sqref="A7"/>
    </sheetView>
  </sheetViews>
  <sheetFormatPr defaultColWidth="8.7109375" defaultRowHeight="15" x14ac:dyDescent="0.2"/>
  <cols>
    <col min="1" max="1" width="55.28515625" style="82" customWidth="1"/>
    <col min="2" max="16384" width="8.7109375" style="82"/>
  </cols>
  <sheetData>
    <row r="1" spans="1:1" x14ac:dyDescent="0.2">
      <c r="A1" s="81" t="s">
        <v>204</v>
      </c>
    </row>
    <row r="2" spans="1:1" x14ac:dyDescent="0.2">
      <c r="A2" s="85" t="s">
        <v>214</v>
      </c>
    </row>
    <row r="3" spans="1:1" x14ac:dyDescent="0.2">
      <c r="A3" s="85" t="s">
        <v>215</v>
      </c>
    </row>
    <row r="4" spans="1:1" x14ac:dyDescent="0.2">
      <c r="A4" s="84" t="s">
        <v>205</v>
      </c>
    </row>
    <row r="5" spans="1:1" x14ac:dyDescent="0.2">
      <c r="A5" s="84" t="s">
        <v>206</v>
      </c>
    </row>
    <row r="6" spans="1:1" x14ac:dyDescent="0.2">
      <c r="A6" s="84" t="s">
        <v>207</v>
      </c>
    </row>
    <row r="7" spans="1:1" x14ac:dyDescent="0.2">
      <c r="A7" s="84" t="s">
        <v>208</v>
      </c>
    </row>
    <row r="8" spans="1:1" x14ac:dyDescent="0.2">
      <c r="A8" s="84" t="s">
        <v>209</v>
      </c>
    </row>
    <row r="9" spans="1:1" x14ac:dyDescent="0.2">
      <c r="A9" s="84" t="s">
        <v>210</v>
      </c>
    </row>
    <row r="10" spans="1:1" x14ac:dyDescent="0.2">
      <c r="A10" s="84" t="s">
        <v>211</v>
      </c>
    </row>
    <row r="11" spans="1:1" x14ac:dyDescent="0.2">
      <c r="A11" s="84" t="s">
        <v>212</v>
      </c>
    </row>
    <row r="12" spans="1:1" x14ac:dyDescent="0.2">
      <c r="A12" s="84" t="s">
        <v>213</v>
      </c>
    </row>
    <row r="13" spans="1:1" x14ac:dyDescent="0.2">
      <c r="A13" s="84" t="s">
        <v>203</v>
      </c>
    </row>
    <row r="14" spans="1:1" x14ac:dyDescent="0.2">
      <c r="A14" s="83"/>
    </row>
    <row r="15" spans="1:1" x14ac:dyDescent="0.2">
      <c r="A15" s="83"/>
    </row>
    <row r="17" spans="1:1" x14ac:dyDescent="0.2">
      <c r="A17" s="83" t="s">
        <v>205</v>
      </c>
    </row>
    <row r="18" spans="1:1" ht="6.6" customHeight="1" x14ac:dyDescent="0.2"/>
    <row r="19" spans="1:1" ht="45" x14ac:dyDescent="0.2">
      <c r="A19" s="82" t="s">
        <v>216</v>
      </c>
    </row>
    <row r="21" spans="1:1" x14ac:dyDescent="0.2">
      <c r="A21" s="83" t="s">
        <v>206</v>
      </c>
    </row>
    <row r="22" spans="1:1" ht="7.35" customHeight="1" x14ac:dyDescent="0.2">
      <c r="A22" s="83"/>
    </row>
    <row r="23" spans="1:1" ht="45" x14ac:dyDescent="0.2">
      <c r="A23" s="82" t="s">
        <v>222</v>
      </c>
    </row>
    <row r="24" spans="1:1" ht="60" x14ac:dyDescent="0.2">
      <c r="A24" s="82" t="s">
        <v>223</v>
      </c>
    </row>
    <row r="25" spans="1:1" ht="60" x14ac:dyDescent="0.2">
      <c r="A25" s="82" t="s">
        <v>224</v>
      </c>
    </row>
    <row r="28" spans="1:1" x14ac:dyDescent="0.2">
      <c r="A28" s="83" t="s">
        <v>207</v>
      </c>
    </row>
    <row r="29" spans="1:1" ht="7.9" customHeight="1" x14ac:dyDescent="0.2">
      <c r="A29" s="83"/>
    </row>
    <row r="30" spans="1:1" ht="45" x14ac:dyDescent="0.2">
      <c r="A30" s="82" t="s">
        <v>225</v>
      </c>
    </row>
    <row r="32" spans="1:1" x14ac:dyDescent="0.2">
      <c r="A32" s="83" t="s">
        <v>208</v>
      </c>
    </row>
    <row r="33" spans="1:1" ht="7.9" customHeight="1" x14ac:dyDescent="0.2"/>
    <row r="34" spans="1:1" ht="60" x14ac:dyDescent="0.2">
      <c r="A34" s="82" t="s">
        <v>226</v>
      </c>
    </row>
    <row r="36" spans="1:1" x14ac:dyDescent="0.2">
      <c r="A36" s="83" t="s">
        <v>209</v>
      </c>
    </row>
    <row r="37" spans="1:1" ht="7.9" customHeight="1" x14ac:dyDescent="0.2"/>
    <row r="38" spans="1:1" ht="60" x14ac:dyDescent="0.2">
      <c r="A38" s="82" t="s">
        <v>217</v>
      </c>
    </row>
    <row r="40" spans="1:1" x14ac:dyDescent="0.2">
      <c r="A40" s="83" t="s">
        <v>210</v>
      </c>
    </row>
    <row r="41" spans="1:1" ht="7.9" customHeight="1" x14ac:dyDescent="0.2"/>
    <row r="42" spans="1:1" ht="45" x14ac:dyDescent="0.2">
      <c r="A42" s="82" t="s">
        <v>227</v>
      </c>
    </row>
    <row r="44" spans="1:1" x14ac:dyDescent="0.2">
      <c r="A44" s="83" t="s">
        <v>211</v>
      </c>
    </row>
    <row r="45" spans="1:1" ht="7.9" customHeight="1" x14ac:dyDescent="0.2"/>
    <row r="46" spans="1:1" ht="60" x14ac:dyDescent="0.2">
      <c r="A46" s="82" t="s">
        <v>218</v>
      </c>
    </row>
    <row r="47" spans="1:1" ht="66.599999999999994" customHeight="1" x14ac:dyDescent="0.2">
      <c r="A47" s="82" t="s">
        <v>220</v>
      </c>
    </row>
    <row r="48" spans="1:1" ht="37.35" customHeight="1" x14ac:dyDescent="0.2">
      <c r="A48" s="82" t="s">
        <v>219</v>
      </c>
    </row>
    <row r="50" spans="1:1" x14ac:dyDescent="0.2">
      <c r="A50" s="83" t="s">
        <v>212</v>
      </c>
    </row>
    <row r="51" spans="1:1" ht="7.35" customHeight="1" x14ac:dyDescent="0.2"/>
    <row r="52" spans="1:1" ht="90" x14ac:dyDescent="0.2">
      <c r="A52" s="82" t="s">
        <v>229</v>
      </c>
    </row>
    <row r="53" spans="1:1" ht="51.6" customHeight="1" x14ac:dyDescent="0.2">
      <c r="A53" s="82" t="s">
        <v>228</v>
      </c>
    </row>
    <row r="55" spans="1:1" x14ac:dyDescent="0.2">
      <c r="A55" s="82" t="s">
        <v>213</v>
      </c>
    </row>
    <row r="56" spans="1:1" ht="6.6" customHeight="1" x14ac:dyDescent="0.2"/>
    <row r="57" spans="1:1" ht="60" x14ac:dyDescent="0.2">
      <c r="A57" s="82" t="s">
        <v>221</v>
      </c>
    </row>
    <row r="59" spans="1:1" x14ac:dyDescent="0.2">
      <c r="A59" s="83" t="s">
        <v>203</v>
      </c>
    </row>
    <row r="60" spans="1:1" ht="7.9" customHeight="1" x14ac:dyDescent="0.2"/>
    <row r="61" spans="1:1" ht="75" x14ac:dyDescent="0.2">
      <c r="A61" s="82"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hyperlink ref="A4" location="Glossary!A19" display="  1.  Persons Receiving Unemployment Benefits"/>
    <hyperlink ref="A5" location="Glossary!A25" display="  2.  Initial Claims"/>
    <hyperlink ref="A6" location="Glossary!A30" display="  3.  Additional Claims"/>
    <hyperlink ref="A7" location="Glossary!A34" display="  4.  Continued Claims Filed"/>
    <hyperlink ref="A9" location="Glossary!A42" display="  6.  First Payments"/>
    <hyperlink ref="A10" location="Glossary!A48" display="  7.  Final Payments"/>
    <hyperlink ref="A11" location="Glossary!A53" display="  8.  Average Weeks Unemployed (Duration)"/>
    <hyperlink ref="A12" location="Glossary!A57" display="  9.  Exhaustion Rate"/>
    <hyperlink ref="A13" location="Glossary!A61" display="10.  Average Weekly Benefit Amoun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zoomScaleNormal="100" zoomScaleSheetLayoutView="100" workbookViewId="0">
      <selection activeCell="Q18" sqref="Q18"/>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20"/>
      <c r="C37" s="120"/>
      <c r="D37" s="120"/>
      <c r="E37" s="120"/>
      <c r="F37" s="120"/>
    </row>
    <row r="38" spans="1:7" ht="22.35" customHeight="1" x14ac:dyDescent="0.2">
      <c r="A38" s="121" t="s">
        <v>143</v>
      </c>
      <c r="B38" s="122"/>
      <c r="C38" s="122"/>
      <c r="D38" s="122"/>
      <c r="E38" s="122"/>
      <c r="F38" s="122"/>
      <c r="G38" s="122"/>
    </row>
    <row r="39" spans="1:7" ht="33" customHeight="1" x14ac:dyDescent="0.2">
      <c r="A39" s="123" t="s">
        <v>231</v>
      </c>
      <c r="B39" s="123"/>
      <c r="C39" s="123"/>
      <c r="D39" s="123"/>
      <c r="E39" s="123"/>
      <c r="F39" s="123"/>
      <c r="G39" s="123"/>
    </row>
    <row r="40" spans="1:7" ht="16.5" customHeight="1" x14ac:dyDescent="0.2">
      <c r="D40" s="4"/>
      <c r="E40" s="3"/>
    </row>
    <row r="41" spans="1:7" ht="16.5" customHeight="1" x14ac:dyDescent="0.2"/>
    <row r="42" spans="1:7" ht="33" customHeight="1" x14ac:dyDescent="0.2">
      <c r="A42" s="124" t="str">
        <f ca="1">'5159'!C35</f>
        <v>from March 2010 to March 2020</v>
      </c>
      <c r="B42" s="125"/>
      <c r="C42" s="125"/>
      <c r="D42" s="125" t="str">
        <f ca="1">'5159'!C35</f>
        <v>from March 2010 to March 2020</v>
      </c>
      <c r="E42" s="125"/>
      <c r="F42" s="125"/>
      <c r="G42" s="125"/>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3"/>
  <sheetViews>
    <sheetView zoomScaleNormal="100" zoomScaleSheetLayoutView="45" workbookViewId="0">
      <selection activeCell="N19" sqref="N19"/>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20"/>
      <c r="C55" s="120"/>
      <c r="D55" s="120"/>
      <c r="E55" s="120"/>
      <c r="F55" s="120"/>
    </row>
    <row r="56" spans="1:7" ht="18" x14ac:dyDescent="0.2">
      <c r="A56" s="121" t="s">
        <v>148</v>
      </c>
      <c r="B56" s="122"/>
      <c r="C56" s="122"/>
      <c r="D56" s="122"/>
      <c r="E56" s="122"/>
      <c r="F56" s="122"/>
      <c r="G56" s="122"/>
    </row>
    <row r="57" spans="1:7" ht="18" x14ac:dyDescent="0.2">
      <c r="A57" s="121"/>
      <c r="B57" s="122" t="s">
        <v>65</v>
      </c>
      <c r="C57" s="122"/>
      <c r="D57" s="122"/>
      <c r="E57" s="122"/>
      <c r="F57" s="122"/>
      <c r="G57" s="122"/>
    </row>
    <row r="58" spans="1:7" ht="18" x14ac:dyDescent="0.2">
      <c r="D58" s="4" t="str">
        <f ca="1">'5159'!$C$35</f>
        <v>from March 2010 to March 2020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Normal="100" zoomScaleSheetLayoutView="45" workbookViewId="0">
      <selection activeCell="N9" sqref="N9"/>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20"/>
      <c r="C46" s="120"/>
      <c r="D46" s="120"/>
      <c r="E46" s="120"/>
      <c r="F46" s="120"/>
    </row>
    <row r="47" spans="1:7" ht="16.5" customHeight="1" x14ac:dyDescent="0.2">
      <c r="A47" s="121"/>
      <c r="B47" s="122"/>
      <c r="C47" s="122"/>
      <c r="D47" s="122"/>
      <c r="E47" s="122"/>
      <c r="F47" s="122"/>
      <c r="G47" s="122"/>
    </row>
    <row r="48" spans="1:7" ht="16.5" customHeight="1" x14ac:dyDescent="0.2">
      <c r="A48" s="121"/>
      <c r="B48" s="122" t="s">
        <v>65</v>
      </c>
      <c r="C48" s="122"/>
      <c r="D48" s="122"/>
      <c r="E48" s="122"/>
      <c r="F48" s="122"/>
      <c r="G48" s="122"/>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t="str">
        <f ca="1">'5159'!$C$35</f>
        <v>from March 2010 to March 2020</v>
      </c>
      <c r="E56" s="3"/>
    </row>
    <row r="58" spans="2:6" x14ac:dyDescent="0.2">
      <c r="B58" s="5"/>
      <c r="C58" s="5"/>
      <c r="D58" s="6" t="e">
        <f>#REF!</f>
        <v>#REF!</v>
      </c>
      <c r="E58" s="5"/>
      <c r="F58" s="5"/>
    </row>
    <row r="59" spans="2:6" ht="18" x14ac:dyDescent="0.2">
      <c r="D59" s="4"/>
      <c r="E59" s="4"/>
      <c r="F59" s="4"/>
    </row>
    <row r="60" spans="2:6" ht="18" x14ac:dyDescent="0.2">
      <c r="D60" s="3" t="str">
        <f ca="1">CONCATENATE($A$47,$D$56)</f>
        <v>from March 2010 to March 2020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O15" sqref="O15"/>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0"/>
      <c r="C37" s="120"/>
      <c r="D37" s="120"/>
      <c r="E37" s="120"/>
      <c r="F37" s="120"/>
    </row>
    <row r="38" spans="1:7" ht="15" customHeight="1" x14ac:dyDescent="0.2">
      <c r="A38" s="121"/>
      <c r="B38" s="122"/>
      <c r="C38" s="122"/>
      <c r="D38" s="122"/>
      <c r="E38" s="122"/>
      <c r="F38" s="122"/>
      <c r="G38" s="122"/>
    </row>
    <row r="39" spans="1:7" ht="15" customHeight="1" x14ac:dyDescent="0.2">
      <c r="A39" s="121"/>
      <c r="B39" s="122"/>
      <c r="C39" s="122"/>
      <c r="D39" s="122"/>
      <c r="E39" s="122"/>
      <c r="F39" s="122"/>
      <c r="G39" s="122"/>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21" t="s">
        <v>233</v>
      </c>
      <c r="B49" s="122"/>
      <c r="C49" s="122"/>
      <c r="D49" s="122"/>
      <c r="E49" s="122"/>
      <c r="F49" s="122"/>
      <c r="G49" s="122"/>
    </row>
    <row r="50" spans="1:7" ht="18" x14ac:dyDescent="0.2">
      <c r="A50" s="121"/>
      <c r="B50" s="122" t="s">
        <v>65</v>
      </c>
      <c r="C50" s="122"/>
      <c r="D50" s="122"/>
      <c r="E50" s="122"/>
      <c r="F50" s="122"/>
      <c r="G50" s="122"/>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M14" sqref="M14"/>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1"/>
      <c r="C37" s="121"/>
      <c r="D37" s="121"/>
      <c r="E37" s="121"/>
      <c r="F37" s="121"/>
    </row>
    <row r="38" spans="1:7" ht="15" customHeight="1" x14ac:dyDescent="0.2">
      <c r="A38" s="121"/>
      <c r="B38" s="122"/>
      <c r="C38" s="122"/>
      <c r="D38" s="122"/>
      <c r="E38" s="122"/>
      <c r="F38" s="122"/>
      <c r="G38" s="122"/>
    </row>
    <row r="39" spans="1:7" ht="15" customHeight="1" x14ac:dyDescent="0.2">
      <c r="A39" s="121"/>
      <c r="B39" s="122"/>
      <c r="C39" s="122"/>
      <c r="D39" s="122"/>
      <c r="E39" s="122"/>
      <c r="F39" s="122"/>
      <c r="G39" s="122"/>
    </row>
    <row r="40" spans="1:7" ht="15" customHeight="1" x14ac:dyDescent="0.2">
      <c r="D40" s="90"/>
      <c r="E40" s="91"/>
    </row>
    <row r="41" spans="1:7" ht="15" customHeight="1" x14ac:dyDescent="0.2"/>
    <row r="42" spans="1:7" ht="15" customHeight="1" x14ac:dyDescent="0.2">
      <c r="B42" s="5"/>
      <c r="C42" s="5"/>
      <c r="D42" s="92"/>
      <c r="E42" s="5"/>
      <c r="F42" s="5"/>
    </row>
    <row r="43" spans="1:7" ht="15" customHeight="1" x14ac:dyDescent="0.2">
      <c r="D43" s="90"/>
      <c r="E43" s="90"/>
      <c r="F43" s="90"/>
    </row>
    <row r="44" spans="1:7" ht="15" customHeight="1" x14ac:dyDescent="0.2">
      <c r="D44" s="91"/>
      <c r="E44" s="90"/>
      <c r="F44" s="90"/>
    </row>
    <row r="45" spans="1:7" ht="15" customHeight="1" x14ac:dyDescent="0.2">
      <c r="D45" s="90"/>
      <c r="E45" s="90"/>
      <c r="F45" s="90"/>
    </row>
    <row r="46" spans="1:7" ht="12.75" customHeight="1" x14ac:dyDescent="0.2"/>
    <row r="49" spans="1:7" ht="18" x14ac:dyDescent="0.2">
      <c r="A49" s="121" t="s">
        <v>234</v>
      </c>
      <c r="B49" s="122"/>
      <c r="C49" s="122"/>
      <c r="D49" s="122"/>
      <c r="E49" s="122"/>
      <c r="F49" s="122"/>
      <c r="G49" s="122"/>
    </row>
    <row r="50" spans="1:7" ht="18" x14ac:dyDescent="0.2">
      <c r="A50" s="121"/>
      <c r="B50" s="122" t="s">
        <v>65</v>
      </c>
      <c r="C50" s="122"/>
      <c r="D50" s="122"/>
      <c r="E50" s="122"/>
      <c r="F50" s="122"/>
      <c r="G50" s="122"/>
    </row>
    <row r="51" spans="1:7" ht="18" x14ac:dyDescent="0.2">
      <c r="D51" s="90"/>
      <c r="E51" s="91"/>
    </row>
    <row r="53" spans="1:7" x14ac:dyDescent="0.2">
      <c r="B53" s="5"/>
      <c r="C53" s="5"/>
      <c r="D53" s="8"/>
      <c r="E53" s="5"/>
      <c r="F53" s="5"/>
    </row>
    <row r="54" spans="1:7" ht="18" x14ac:dyDescent="0.2">
      <c r="D54" s="90"/>
      <c r="E54" s="90"/>
      <c r="F54" s="90"/>
    </row>
    <row r="55" spans="1:7" ht="18" x14ac:dyDescent="0.2">
      <c r="D55" s="91"/>
      <c r="E55" s="90"/>
      <c r="F55" s="90"/>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Normal="100" zoomScaleSheetLayoutView="45" workbookViewId="0">
      <selection activeCell="N13" sqref="N13"/>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20"/>
      <c r="C56" s="120"/>
      <c r="D56" s="120"/>
      <c r="E56" s="120"/>
      <c r="F56" s="120"/>
    </row>
    <row r="57" spans="1:7" ht="18" x14ac:dyDescent="0.2">
      <c r="A57" s="121" t="s">
        <v>149</v>
      </c>
      <c r="B57" s="122"/>
      <c r="C57" s="122"/>
      <c r="D57" s="122"/>
      <c r="E57" s="122"/>
      <c r="F57" s="122"/>
      <c r="G57" s="122"/>
    </row>
    <row r="58" spans="1:7" ht="18" x14ac:dyDescent="0.2">
      <c r="A58" s="121"/>
      <c r="B58" s="122" t="s">
        <v>65</v>
      </c>
      <c r="C58" s="122"/>
      <c r="D58" s="122"/>
      <c r="E58" s="122"/>
      <c r="F58" s="122"/>
      <c r="G58" s="122"/>
    </row>
    <row r="59" spans="1:7" ht="18" x14ac:dyDescent="0.2">
      <c r="D59" s="4" t="str">
        <f ca="1">'5159'!$C$35</f>
        <v>from March 2010 to March 2020</v>
      </c>
      <c r="E59" s="3"/>
    </row>
    <row r="61" spans="1:7" x14ac:dyDescent="0.2">
      <c r="B61" s="5"/>
      <c r="C61" s="5"/>
      <c r="D61" s="6" t="e">
        <f>#REF!</f>
        <v>#REF!</v>
      </c>
      <c r="E61" s="5"/>
      <c r="F61" s="5"/>
    </row>
    <row r="62" spans="1:7" ht="18" x14ac:dyDescent="0.2">
      <c r="D62" s="4"/>
      <c r="E62" s="4"/>
      <c r="F62" s="4"/>
    </row>
    <row r="63" spans="1:7" ht="18" x14ac:dyDescent="0.2">
      <c r="D63" s="3" t="str">
        <f ca="1">CONCATENATE($A$57,$D$59)</f>
        <v>5. Average Weekly UI Benefit Amount from March 2010 to March 2020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2020-04-17T17:30:01Z</dcterms:modified>
</cp:coreProperties>
</file>