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9AF2B2D4-B45F-430E-B66B-BE8EC64AA1D0}" xr6:coauthVersionLast="47" xr6:coauthVersionMax="47" xr10:uidLastSave="{00000000-0000-0000-0000-000000000000}"/>
  <bookViews>
    <workbookView xWindow="1286" yWindow="386" windowWidth="29691" windowHeight="16843" xr2:uid="{00000000-000D-0000-FFFF-FFFF00000000}"/>
  </bookViews>
  <sheets>
    <sheet name="SchoolDistricts_HU_GQ" sheetId="2" r:id="rId1"/>
    <sheet name="Change_SchoolDistricts_HU_GQ" sheetId="5" r:id="rId2"/>
    <sheet name="CountyPivot" sheetId="6" r:id="rId3"/>
  </sheets>
  <definedNames>
    <definedName name="_xlnm.Print_Area" localSheetId="1">Change_SchoolDistricts_HU_GQ!$D$2:$S$21</definedName>
    <definedName name="_xlnm.Print_Area" localSheetId="0">SchoolDistricts_HU_GQ!$D$2:$U$23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7" i="6" l="1"/>
  <c r="L57" i="6"/>
  <c r="K57" i="6"/>
  <c r="J57" i="6"/>
  <c r="I57" i="6"/>
  <c r="H57" i="6"/>
  <c r="G57" i="6"/>
  <c r="F57" i="6"/>
  <c r="E57" i="6"/>
  <c r="D57" i="6"/>
  <c r="C57" i="6"/>
  <c r="B57" i="6"/>
  <c r="M56" i="6"/>
  <c r="L56" i="6"/>
  <c r="K56" i="6"/>
  <c r="J56" i="6"/>
  <c r="I56" i="6"/>
  <c r="H56" i="6"/>
  <c r="G56" i="6"/>
  <c r="F56" i="6"/>
  <c r="E56" i="6"/>
  <c r="D56" i="6"/>
  <c r="C56" i="6"/>
  <c r="B56" i="6"/>
  <c r="M55" i="6"/>
  <c r="L55" i="6"/>
  <c r="K55" i="6"/>
  <c r="J55" i="6"/>
  <c r="I55" i="6"/>
  <c r="H55" i="6"/>
  <c r="G55" i="6"/>
  <c r="F55" i="6"/>
  <c r="E55" i="6"/>
  <c r="D55" i="6"/>
  <c r="C55" i="6"/>
  <c r="B55" i="6"/>
  <c r="M54" i="6"/>
  <c r="L54" i="6"/>
  <c r="K54" i="6"/>
  <c r="J54" i="6"/>
  <c r="I54" i="6"/>
  <c r="H54" i="6"/>
  <c r="G54" i="6"/>
  <c r="F54" i="6"/>
  <c r="E54" i="6"/>
  <c r="D54" i="6"/>
  <c r="C54" i="6"/>
  <c r="B54" i="6"/>
  <c r="M53" i="6"/>
  <c r="L53" i="6"/>
  <c r="K53" i="6"/>
  <c r="J53" i="6"/>
  <c r="I53" i="6"/>
  <c r="H53" i="6"/>
  <c r="G53" i="6"/>
  <c r="F53" i="6"/>
  <c r="E53" i="6"/>
  <c r="D53" i="6"/>
  <c r="C53" i="6"/>
  <c r="B53" i="6"/>
  <c r="M52" i="6"/>
  <c r="L52" i="6"/>
  <c r="K52" i="6"/>
  <c r="J52" i="6"/>
  <c r="I52" i="6"/>
  <c r="H52" i="6"/>
  <c r="G52" i="6"/>
  <c r="F52" i="6"/>
  <c r="E52" i="6"/>
  <c r="D52" i="6"/>
  <c r="C52" i="6"/>
  <c r="B52" i="6"/>
  <c r="M51" i="6"/>
  <c r="L51" i="6"/>
  <c r="K51" i="6"/>
  <c r="J51" i="6"/>
  <c r="I51" i="6"/>
  <c r="H51" i="6"/>
  <c r="G51" i="6"/>
  <c r="F51" i="6"/>
  <c r="E51" i="6"/>
  <c r="D51" i="6"/>
  <c r="C51" i="6"/>
  <c r="B51" i="6"/>
  <c r="M50" i="6"/>
  <c r="L50" i="6"/>
  <c r="K50" i="6"/>
  <c r="J50" i="6"/>
  <c r="I50" i="6"/>
  <c r="H50" i="6"/>
  <c r="G50" i="6"/>
  <c r="F50" i="6"/>
  <c r="E50" i="6"/>
  <c r="D50" i="6"/>
  <c r="C50" i="6"/>
  <c r="B50" i="6"/>
  <c r="M49" i="6"/>
  <c r="L49" i="6"/>
  <c r="K49" i="6"/>
  <c r="J49" i="6"/>
  <c r="I49" i="6"/>
  <c r="H49" i="6"/>
  <c r="G49" i="6"/>
  <c r="F49" i="6"/>
  <c r="E49" i="6"/>
  <c r="D49" i="6"/>
  <c r="C49" i="6"/>
  <c r="B49" i="6"/>
  <c r="M48" i="6"/>
  <c r="L48" i="6"/>
  <c r="K48" i="6"/>
  <c r="J48" i="6"/>
  <c r="I48" i="6"/>
  <c r="H48" i="6"/>
  <c r="G48" i="6"/>
  <c r="F48" i="6"/>
  <c r="E48" i="6"/>
  <c r="D48" i="6"/>
  <c r="C48" i="6"/>
  <c r="B48" i="6"/>
  <c r="M47" i="6"/>
  <c r="L47" i="6"/>
  <c r="K47" i="6"/>
  <c r="J47" i="6"/>
  <c r="I47" i="6"/>
  <c r="H47" i="6"/>
  <c r="G47" i="6"/>
  <c r="F47" i="6"/>
  <c r="E47" i="6"/>
  <c r="D47" i="6"/>
  <c r="C47" i="6"/>
  <c r="B47" i="6"/>
  <c r="M46" i="6"/>
  <c r="L46" i="6"/>
  <c r="K46" i="6"/>
  <c r="J46" i="6"/>
  <c r="I46" i="6"/>
  <c r="H46" i="6"/>
  <c r="G46" i="6"/>
  <c r="F46" i="6"/>
  <c r="E46" i="6"/>
  <c r="D46" i="6"/>
  <c r="C46" i="6"/>
  <c r="B46" i="6"/>
  <c r="M45" i="6"/>
  <c r="L45" i="6"/>
  <c r="K45" i="6"/>
  <c r="J45" i="6"/>
  <c r="I45" i="6"/>
  <c r="H45" i="6"/>
  <c r="G45" i="6"/>
  <c r="F45" i="6"/>
  <c r="E45" i="6"/>
  <c r="D45" i="6"/>
  <c r="C45" i="6"/>
  <c r="B45" i="6"/>
  <c r="M44" i="6"/>
  <c r="L44" i="6"/>
  <c r="K44" i="6"/>
  <c r="J44" i="6"/>
  <c r="I44" i="6"/>
  <c r="H44" i="6"/>
  <c r="G44" i="6"/>
  <c r="F44" i="6"/>
  <c r="E44" i="6"/>
  <c r="D44" i="6"/>
  <c r="C44" i="6"/>
  <c r="B44" i="6"/>
  <c r="M43" i="6"/>
  <c r="L43" i="6"/>
  <c r="K43" i="6"/>
  <c r="J43" i="6"/>
  <c r="I43" i="6"/>
  <c r="H43" i="6"/>
  <c r="G43" i="6"/>
  <c r="F43" i="6"/>
  <c r="E43" i="6"/>
  <c r="D43" i="6"/>
  <c r="C43" i="6"/>
  <c r="B43" i="6"/>
  <c r="M42" i="6"/>
  <c r="L42" i="6"/>
  <c r="K42" i="6"/>
  <c r="J42" i="6"/>
  <c r="I42" i="6"/>
  <c r="H42" i="6"/>
  <c r="G42" i="6"/>
  <c r="F42" i="6"/>
  <c r="E42" i="6"/>
  <c r="D42" i="6"/>
  <c r="C42" i="6"/>
  <c r="B42" i="6"/>
  <c r="L38" i="6"/>
  <c r="J38" i="6"/>
  <c r="H38" i="6"/>
  <c r="G38" i="6"/>
  <c r="F38" i="6"/>
  <c r="G37" i="6"/>
  <c r="F37" i="6"/>
  <c r="G36" i="6"/>
  <c r="F36" i="6"/>
  <c r="G35" i="6"/>
  <c r="F35" i="6"/>
  <c r="G34" i="6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B38" i="6"/>
  <c r="I232" i="2" l="1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E55" i="5" l="1"/>
  <c r="F55" i="5"/>
  <c r="G55" i="5"/>
  <c r="H55" i="5"/>
  <c r="K55" i="5"/>
  <c r="L55" i="5"/>
  <c r="M55" i="5"/>
  <c r="N55" i="5"/>
  <c r="O55" i="5"/>
  <c r="P55" i="5"/>
  <c r="E56" i="5"/>
  <c r="F56" i="5"/>
  <c r="G56" i="5"/>
  <c r="H56" i="5"/>
  <c r="K56" i="5"/>
  <c r="L56" i="5"/>
  <c r="M56" i="5"/>
  <c r="N56" i="5"/>
  <c r="O56" i="5"/>
  <c r="P56" i="5"/>
  <c r="E57" i="5"/>
  <c r="F57" i="5"/>
  <c r="G57" i="5"/>
  <c r="H57" i="5"/>
  <c r="K57" i="5"/>
  <c r="L57" i="5"/>
  <c r="M57" i="5"/>
  <c r="N57" i="5"/>
  <c r="O57" i="5"/>
  <c r="P57" i="5"/>
  <c r="E58" i="5"/>
  <c r="F58" i="5"/>
  <c r="G58" i="5"/>
  <c r="H58" i="5"/>
  <c r="K58" i="5"/>
  <c r="L58" i="5"/>
  <c r="M58" i="5"/>
  <c r="N58" i="5"/>
  <c r="O58" i="5"/>
  <c r="P58" i="5"/>
  <c r="E59" i="5"/>
  <c r="F59" i="5"/>
  <c r="G59" i="5"/>
  <c r="H59" i="5"/>
  <c r="K59" i="5"/>
  <c r="L59" i="5"/>
  <c r="M59" i="5"/>
  <c r="N59" i="5"/>
  <c r="O59" i="5"/>
  <c r="P59" i="5"/>
  <c r="E60" i="5"/>
  <c r="F60" i="5"/>
  <c r="G60" i="5"/>
  <c r="H60" i="5"/>
  <c r="K60" i="5"/>
  <c r="L60" i="5"/>
  <c r="M60" i="5"/>
  <c r="N60" i="5"/>
  <c r="O60" i="5"/>
  <c r="P60" i="5"/>
  <c r="E61" i="5"/>
  <c r="F61" i="5"/>
  <c r="G61" i="5"/>
  <c r="H61" i="5"/>
  <c r="K61" i="5"/>
  <c r="L61" i="5"/>
  <c r="M61" i="5"/>
  <c r="N61" i="5"/>
  <c r="O61" i="5"/>
  <c r="P61" i="5"/>
  <c r="E62" i="5"/>
  <c r="F62" i="5"/>
  <c r="G62" i="5"/>
  <c r="H62" i="5"/>
  <c r="K62" i="5"/>
  <c r="L62" i="5"/>
  <c r="M62" i="5"/>
  <c r="N62" i="5"/>
  <c r="O62" i="5"/>
  <c r="P62" i="5"/>
  <c r="E63" i="5"/>
  <c r="F63" i="5"/>
  <c r="G63" i="5"/>
  <c r="H63" i="5"/>
  <c r="K63" i="5"/>
  <c r="L63" i="5"/>
  <c r="M63" i="5"/>
  <c r="N63" i="5"/>
  <c r="O63" i="5"/>
  <c r="P63" i="5"/>
  <c r="E64" i="5"/>
  <c r="F64" i="5"/>
  <c r="G64" i="5"/>
  <c r="H64" i="5"/>
  <c r="K64" i="5"/>
  <c r="L64" i="5"/>
  <c r="M64" i="5"/>
  <c r="N64" i="5"/>
  <c r="O64" i="5"/>
  <c r="P64" i="5"/>
  <c r="E65" i="5"/>
  <c r="F65" i="5"/>
  <c r="G65" i="5"/>
  <c r="H65" i="5"/>
  <c r="K65" i="5"/>
  <c r="L65" i="5"/>
  <c r="M65" i="5"/>
  <c r="N65" i="5"/>
  <c r="O65" i="5"/>
  <c r="P65" i="5"/>
  <c r="E66" i="5"/>
  <c r="F66" i="5"/>
  <c r="G66" i="5"/>
  <c r="H66" i="5"/>
  <c r="K66" i="5"/>
  <c r="L66" i="5"/>
  <c r="M66" i="5"/>
  <c r="N66" i="5"/>
  <c r="O66" i="5"/>
  <c r="P66" i="5"/>
  <c r="E67" i="5"/>
  <c r="F67" i="5"/>
  <c r="G67" i="5"/>
  <c r="H67" i="5"/>
  <c r="K67" i="5"/>
  <c r="L67" i="5"/>
  <c r="M67" i="5"/>
  <c r="N67" i="5"/>
  <c r="O67" i="5"/>
  <c r="P67" i="5"/>
  <c r="E68" i="5"/>
  <c r="F68" i="5"/>
  <c r="G68" i="5"/>
  <c r="H68" i="5"/>
  <c r="K68" i="5"/>
  <c r="L68" i="5"/>
  <c r="M68" i="5"/>
  <c r="N68" i="5"/>
  <c r="O68" i="5"/>
  <c r="P68" i="5"/>
  <c r="E69" i="5"/>
  <c r="F69" i="5"/>
  <c r="G69" i="5"/>
  <c r="H69" i="5"/>
  <c r="K69" i="5"/>
  <c r="L69" i="5"/>
  <c r="M69" i="5"/>
  <c r="N69" i="5"/>
  <c r="O69" i="5"/>
  <c r="P69" i="5"/>
  <c r="E70" i="5"/>
  <c r="F70" i="5"/>
  <c r="G70" i="5"/>
  <c r="H70" i="5"/>
  <c r="K70" i="5"/>
  <c r="L70" i="5"/>
  <c r="M70" i="5"/>
  <c r="N70" i="5"/>
  <c r="O70" i="5"/>
  <c r="P70" i="5"/>
  <c r="E71" i="5"/>
  <c r="F71" i="5"/>
  <c r="G71" i="5"/>
  <c r="H71" i="5"/>
  <c r="K71" i="5"/>
  <c r="L71" i="5"/>
  <c r="M71" i="5"/>
  <c r="N71" i="5"/>
  <c r="O71" i="5"/>
  <c r="P71" i="5"/>
  <c r="E72" i="5"/>
  <c r="F72" i="5"/>
  <c r="G72" i="5"/>
  <c r="H72" i="5"/>
  <c r="K72" i="5"/>
  <c r="L72" i="5"/>
  <c r="M72" i="5"/>
  <c r="N72" i="5"/>
  <c r="O72" i="5"/>
  <c r="P72" i="5"/>
  <c r="E73" i="5"/>
  <c r="F73" i="5"/>
  <c r="G73" i="5"/>
  <c r="H73" i="5"/>
  <c r="K73" i="5"/>
  <c r="L73" i="5"/>
  <c r="M73" i="5"/>
  <c r="N73" i="5"/>
  <c r="O73" i="5"/>
  <c r="P73" i="5"/>
  <c r="E74" i="5"/>
  <c r="F74" i="5"/>
  <c r="G74" i="5"/>
  <c r="H74" i="5"/>
  <c r="K74" i="5"/>
  <c r="L74" i="5"/>
  <c r="M74" i="5"/>
  <c r="N74" i="5"/>
  <c r="O74" i="5"/>
  <c r="P74" i="5"/>
  <c r="E75" i="5"/>
  <c r="F75" i="5"/>
  <c r="G75" i="5"/>
  <c r="H75" i="5"/>
  <c r="K75" i="5"/>
  <c r="L75" i="5"/>
  <c r="M75" i="5"/>
  <c r="N75" i="5"/>
  <c r="O75" i="5"/>
  <c r="P75" i="5"/>
  <c r="E76" i="5"/>
  <c r="F76" i="5"/>
  <c r="G76" i="5"/>
  <c r="H76" i="5"/>
  <c r="K76" i="5"/>
  <c r="L76" i="5"/>
  <c r="M76" i="5"/>
  <c r="N76" i="5"/>
  <c r="O76" i="5"/>
  <c r="P76" i="5"/>
  <c r="E77" i="5"/>
  <c r="F77" i="5"/>
  <c r="G77" i="5"/>
  <c r="H77" i="5"/>
  <c r="K77" i="5"/>
  <c r="L77" i="5"/>
  <c r="M77" i="5"/>
  <c r="N77" i="5"/>
  <c r="O77" i="5"/>
  <c r="P77" i="5"/>
  <c r="E78" i="5"/>
  <c r="F78" i="5"/>
  <c r="G78" i="5"/>
  <c r="H78" i="5"/>
  <c r="K78" i="5"/>
  <c r="L78" i="5"/>
  <c r="M78" i="5"/>
  <c r="N78" i="5"/>
  <c r="O78" i="5"/>
  <c r="P78" i="5"/>
  <c r="E79" i="5"/>
  <c r="F79" i="5"/>
  <c r="G79" i="5"/>
  <c r="H79" i="5"/>
  <c r="K79" i="5"/>
  <c r="L79" i="5"/>
  <c r="M79" i="5"/>
  <c r="N79" i="5"/>
  <c r="O79" i="5"/>
  <c r="P79" i="5"/>
  <c r="E80" i="5"/>
  <c r="F80" i="5"/>
  <c r="G80" i="5"/>
  <c r="H80" i="5"/>
  <c r="K80" i="5"/>
  <c r="L80" i="5"/>
  <c r="M80" i="5"/>
  <c r="N80" i="5"/>
  <c r="O80" i="5"/>
  <c r="P80" i="5"/>
  <c r="E81" i="5"/>
  <c r="F81" i="5"/>
  <c r="G81" i="5"/>
  <c r="H81" i="5"/>
  <c r="K81" i="5"/>
  <c r="L81" i="5"/>
  <c r="M81" i="5"/>
  <c r="N81" i="5"/>
  <c r="O81" i="5"/>
  <c r="P81" i="5"/>
  <c r="E82" i="5"/>
  <c r="F82" i="5"/>
  <c r="G82" i="5"/>
  <c r="H82" i="5"/>
  <c r="K82" i="5"/>
  <c r="L82" i="5"/>
  <c r="M82" i="5"/>
  <c r="N82" i="5"/>
  <c r="O82" i="5"/>
  <c r="P82" i="5"/>
  <c r="E83" i="5"/>
  <c r="F83" i="5"/>
  <c r="G83" i="5"/>
  <c r="H83" i="5"/>
  <c r="K83" i="5"/>
  <c r="L83" i="5"/>
  <c r="M83" i="5"/>
  <c r="N83" i="5"/>
  <c r="O83" i="5"/>
  <c r="P83" i="5"/>
  <c r="E84" i="5"/>
  <c r="F84" i="5"/>
  <c r="G84" i="5"/>
  <c r="H84" i="5"/>
  <c r="K84" i="5"/>
  <c r="L84" i="5"/>
  <c r="M84" i="5"/>
  <c r="N84" i="5"/>
  <c r="O84" i="5"/>
  <c r="P84" i="5"/>
  <c r="E85" i="5"/>
  <c r="F85" i="5"/>
  <c r="G85" i="5"/>
  <c r="H85" i="5"/>
  <c r="K85" i="5"/>
  <c r="L85" i="5"/>
  <c r="M85" i="5"/>
  <c r="N85" i="5"/>
  <c r="O85" i="5"/>
  <c r="P85" i="5"/>
  <c r="E86" i="5"/>
  <c r="F86" i="5"/>
  <c r="G86" i="5"/>
  <c r="H86" i="5"/>
  <c r="K86" i="5"/>
  <c r="L86" i="5"/>
  <c r="M86" i="5"/>
  <c r="N86" i="5"/>
  <c r="O86" i="5"/>
  <c r="P86" i="5"/>
  <c r="E87" i="5"/>
  <c r="F87" i="5"/>
  <c r="G87" i="5"/>
  <c r="H87" i="5"/>
  <c r="K87" i="5"/>
  <c r="L87" i="5"/>
  <c r="M87" i="5"/>
  <c r="N87" i="5"/>
  <c r="O87" i="5"/>
  <c r="P87" i="5"/>
  <c r="E88" i="5"/>
  <c r="F88" i="5"/>
  <c r="G88" i="5"/>
  <c r="H88" i="5"/>
  <c r="K88" i="5"/>
  <c r="L88" i="5"/>
  <c r="M88" i="5"/>
  <c r="N88" i="5"/>
  <c r="O88" i="5"/>
  <c r="P88" i="5"/>
  <c r="E89" i="5"/>
  <c r="F89" i="5"/>
  <c r="G89" i="5"/>
  <c r="H89" i="5"/>
  <c r="K89" i="5"/>
  <c r="L89" i="5"/>
  <c r="M89" i="5"/>
  <c r="N89" i="5"/>
  <c r="O89" i="5"/>
  <c r="P89" i="5"/>
  <c r="E90" i="5"/>
  <c r="F90" i="5"/>
  <c r="G90" i="5"/>
  <c r="H90" i="5"/>
  <c r="K90" i="5"/>
  <c r="L90" i="5"/>
  <c r="M90" i="5"/>
  <c r="N90" i="5"/>
  <c r="O90" i="5"/>
  <c r="P90" i="5"/>
  <c r="E91" i="5"/>
  <c r="F91" i="5"/>
  <c r="G91" i="5"/>
  <c r="H91" i="5"/>
  <c r="K91" i="5"/>
  <c r="L91" i="5"/>
  <c r="M91" i="5"/>
  <c r="N91" i="5"/>
  <c r="O91" i="5"/>
  <c r="P91" i="5"/>
  <c r="E92" i="5"/>
  <c r="F92" i="5"/>
  <c r="G92" i="5"/>
  <c r="H92" i="5"/>
  <c r="K92" i="5"/>
  <c r="L92" i="5"/>
  <c r="M92" i="5"/>
  <c r="N92" i="5"/>
  <c r="O92" i="5"/>
  <c r="P92" i="5"/>
  <c r="E93" i="5"/>
  <c r="F93" i="5"/>
  <c r="G93" i="5"/>
  <c r="H93" i="5"/>
  <c r="K93" i="5"/>
  <c r="L93" i="5"/>
  <c r="M93" i="5"/>
  <c r="N93" i="5"/>
  <c r="O93" i="5"/>
  <c r="P93" i="5"/>
  <c r="E94" i="5"/>
  <c r="F94" i="5"/>
  <c r="G94" i="5"/>
  <c r="H94" i="5"/>
  <c r="K94" i="5"/>
  <c r="L94" i="5"/>
  <c r="M94" i="5"/>
  <c r="N94" i="5"/>
  <c r="O94" i="5"/>
  <c r="P94" i="5"/>
  <c r="E95" i="5"/>
  <c r="F95" i="5"/>
  <c r="G95" i="5"/>
  <c r="H95" i="5"/>
  <c r="K95" i="5"/>
  <c r="L95" i="5"/>
  <c r="M95" i="5"/>
  <c r="N95" i="5"/>
  <c r="O95" i="5"/>
  <c r="P95" i="5"/>
  <c r="E96" i="5"/>
  <c r="F96" i="5"/>
  <c r="G96" i="5"/>
  <c r="H96" i="5"/>
  <c r="K96" i="5"/>
  <c r="L96" i="5"/>
  <c r="M96" i="5"/>
  <c r="N96" i="5"/>
  <c r="O96" i="5"/>
  <c r="P96" i="5"/>
  <c r="E97" i="5"/>
  <c r="F97" i="5"/>
  <c r="G97" i="5"/>
  <c r="H97" i="5"/>
  <c r="K97" i="5"/>
  <c r="L97" i="5"/>
  <c r="M97" i="5"/>
  <c r="N97" i="5"/>
  <c r="O97" i="5"/>
  <c r="P97" i="5"/>
  <c r="E98" i="5"/>
  <c r="F98" i="5"/>
  <c r="G98" i="5"/>
  <c r="H98" i="5"/>
  <c r="K98" i="5"/>
  <c r="L98" i="5"/>
  <c r="M98" i="5"/>
  <c r="N98" i="5"/>
  <c r="O98" i="5"/>
  <c r="P98" i="5"/>
  <c r="E99" i="5"/>
  <c r="F99" i="5"/>
  <c r="G99" i="5"/>
  <c r="H99" i="5"/>
  <c r="K99" i="5"/>
  <c r="L99" i="5"/>
  <c r="M99" i="5"/>
  <c r="N99" i="5"/>
  <c r="O99" i="5"/>
  <c r="P99" i="5"/>
  <c r="E100" i="5"/>
  <c r="F100" i="5"/>
  <c r="G100" i="5"/>
  <c r="H100" i="5"/>
  <c r="K100" i="5"/>
  <c r="L100" i="5"/>
  <c r="M100" i="5"/>
  <c r="N100" i="5"/>
  <c r="O100" i="5"/>
  <c r="P100" i="5"/>
  <c r="E101" i="5"/>
  <c r="F101" i="5"/>
  <c r="G101" i="5"/>
  <c r="H101" i="5"/>
  <c r="K101" i="5"/>
  <c r="L101" i="5"/>
  <c r="M101" i="5"/>
  <c r="N101" i="5"/>
  <c r="O101" i="5"/>
  <c r="P101" i="5"/>
  <c r="E102" i="5"/>
  <c r="F102" i="5"/>
  <c r="G102" i="5"/>
  <c r="H102" i="5"/>
  <c r="K102" i="5"/>
  <c r="L102" i="5"/>
  <c r="M102" i="5"/>
  <c r="N102" i="5"/>
  <c r="O102" i="5"/>
  <c r="P102" i="5"/>
  <c r="E103" i="5"/>
  <c r="F103" i="5"/>
  <c r="G103" i="5"/>
  <c r="H103" i="5"/>
  <c r="K103" i="5"/>
  <c r="L103" i="5"/>
  <c r="M103" i="5"/>
  <c r="N103" i="5"/>
  <c r="O103" i="5"/>
  <c r="P103" i="5"/>
  <c r="E104" i="5"/>
  <c r="F104" i="5"/>
  <c r="G104" i="5"/>
  <c r="H104" i="5"/>
  <c r="K104" i="5"/>
  <c r="L104" i="5"/>
  <c r="M104" i="5"/>
  <c r="N104" i="5"/>
  <c r="O104" i="5"/>
  <c r="P104" i="5"/>
  <c r="E105" i="5"/>
  <c r="F105" i="5"/>
  <c r="G105" i="5"/>
  <c r="H105" i="5"/>
  <c r="K105" i="5"/>
  <c r="L105" i="5"/>
  <c r="M105" i="5"/>
  <c r="N105" i="5"/>
  <c r="O105" i="5"/>
  <c r="P105" i="5"/>
  <c r="E106" i="5"/>
  <c r="F106" i="5"/>
  <c r="G106" i="5"/>
  <c r="H106" i="5"/>
  <c r="K106" i="5"/>
  <c r="L106" i="5"/>
  <c r="M106" i="5"/>
  <c r="N106" i="5"/>
  <c r="O106" i="5"/>
  <c r="P106" i="5"/>
  <c r="E107" i="5"/>
  <c r="F107" i="5"/>
  <c r="G107" i="5"/>
  <c r="H107" i="5"/>
  <c r="K107" i="5"/>
  <c r="L107" i="5"/>
  <c r="M107" i="5"/>
  <c r="N107" i="5"/>
  <c r="O107" i="5"/>
  <c r="P107" i="5"/>
  <c r="E108" i="5"/>
  <c r="F108" i="5"/>
  <c r="G108" i="5"/>
  <c r="H108" i="5"/>
  <c r="K108" i="5"/>
  <c r="L108" i="5"/>
  <c r="M108" i="5"/>
  <c r="N108" i="5"/>
  <c r="O108" i="5"/>
  <c r="P108" i="5"/>
  <c r="E109" i="5"/>
  <c r="F109" i="5"/>
  <c r="G109" i="5"/>
  <c r="H109" i="5"/>
  <c r="K109" i="5"/>
  <c r="L109" i="5"/>
  <c r="M109" i="5"/>
  <c r="N109" i="5"/>
  <c r="O109" i="5"/>
  <c r="P109" i="5"/>
  <c r="E110" i="5"/>
  <c r="F110" i="5"/>
  <c r="G110" i="5"/>
  <c r="H110" i="5"/>
  <c r="K110" i="5"/>
  <c r="L110" i="5"/>
  <c r="M110" i="5"/>
  <c r="N110" i="5"/>
  <c r="O110" i="5"/>
  <c r="P110" i="5"/>
  <c r="E111" i="5"/>
  <c r="F111" i="5"/>
  <c r="G111" i="5"/>
  <c r="H111" i="5"/>
  <c r="K111" i="5"/>
  <c r="L111" i="5"/>
  <c r="M111" i="5"/>
  <c r="N111" i="5"/>
  <c r="O111" i="5"/>
  <c r="P111" i="5"/>
  <c r="E112" i="5"/>
  <c r="F112" i="5"/>
  <c r="G112" i="5"/>
  <c r="H112" i="5"/>
  <c r="K112" i="5"/>
  <c r="L112" i="5"/>
  <c r="M112" i="5"/>
  <c r="N112" i="5"/>
  <c r="O112" i="5"/>
  <c r="P112" i="5"/>
  <c r="E113" i="5"/>
  <c r="F113" i="5"/>
  <c r="G113" i="5"/>
  <c r="H113" i="5"/>
  <c r="K113" i="5"/>
  <c r="L113" i="5"/>
  <c r="M113" i="5"/>
  <c r="N113" i="5"/>
  <c r="O113" i="5"/>
  <c r="P113" i="5"/>
  <c r="E114" i="5"/>
  <c r="F114" i="5"/>
  <c r="G114" i="5"/>
  <c r="H114" i="5"/>
  <c r="K114" i="5"/>
  <c r="L114" i="5"/>
  <c r="M114" i="5"/>
  <c r="N114" i="5"/>
  <c r="O114" i="5"/>
  <c r="P114" i="5"/>
  <c r="E115" i="5"/>
  <c r="F115" i="5"/>
  <c r="G115" i="5"/>
  <c r="H115" i="5"/>
  <c r="K115" i="5"/>
  <c r="L115" i="5"/>
  <c r="M115" i="5"/>
  <c r="N115" i="5"/>
  <c r="O115" i="5"/>
  <c r="P115" i="5"/>
  <c r="E116" i="5"/>
  <c r="F116" i="5"/>
  <c r="G116" i="5"/>
  <c r="H116" i="5"/>
  <c r="K116" i="5"/>
  <c r="L116" i="5"/>
  <c r="M116" i="5"/>
  <c r="N116" i="5"/>
  <c r="O116" i="5"/>
  <c r="P116" i="5"/>
  <c r="E117" i="5"/>
  <c r="F117" i="5"/>
  <c r="G117" i="5"/>
  <c r="H117" i="5"/>
  <c r="K117" i="5"/>
  <c r="L117" i="5"/>
  <c r="M117" i="5"/>
  <c r="N117" i="5"/>
  <c r="O117" i="5"/>
  <c r="P117" i="5"/>
  <c r="E118" i="5"/>
  <c r="F118" i="5"/>
  <c r="G118" i="5"/>
  <c r="H118" i="5"/>
  <c r="K118" i="5"/>
  <c r="L118" i="5"/>
  <c r="M118" i="5"/>
  <c r="N118" i="5"/>
  <c r="O118" i="5"/>
  <c r="P118" i="5"/>
  <c r="E119" i="5"/>
  <c r="F119" i="5"/>
  <c r="G119" i="5"/>
  <c r="H119" i="5"/>
  <c r="K119" i="5"/>
  <c r="L119" i="5"/>
  <c r="M119" i="5"/>
  <c r="N119" i="5"/>
  <c r="O119" i="5"/>
  <c r="P119" i="5"/>
  <c r="E120" i="5"/>
  <c r="F120" i="5"/>
  <c r="G120" i="5"/>
  <c r="H120" i="5"/>
  <c r="K120" i="5"/>
  <c r="L120" i="5"/>
  <c r="M120" i="5"/>
  <c r="N120" i="5"/>
  <c r="O120" i="5"/>
  <c r="P120" i="5"/>
  <c r="E121" i="5"/>
  <c r="F121" i="5"/>
  <c r="G121" i="5"/>
  <c r="H121" i="5"/>
  <c r="K121" i="5"/>
  <c r="L121" i="5"/>
  <c r="M121" i="5"/>
  <c r="N121" i="5"/>
  <c r="O121" i="5"/>
  <c r="P121" i="5"/>
  <c r="E122" i="5"/>
  <c r="F122" i="5"/>
  <c r="G122" i="5"/>
  <c r="H122" i="5"/>
  <c r="K122" i="5"/>
  <c r="L122" i="5"/>
  <c r="M122" i="5"/>
  <c r="N122" i="5"/>
  <c r="O122" i="5"/>
  <c r="P122" i="5"/>
  <c r="E123" i="5"/>
  <c r="F123" i="5"/>
  <c r="G123" i="5"/>
  <c r="H123" i="5"/>
  <c r="K123" i="5"/>
  <c r="L123" i="5"/>
  <c r="M123" i="5"/>
  <c r="N123" i="5"/>
  <c r="O123" i="5"/>
  <c r="P123" i="5"/>
  <c r="E124" i="5"/>
  <c r="F124" i="5"/>
  <c r="G124" i="5"/>
  <c r="H124" i="5"/>
  <c r="K124" i="5"/>
  <c r="L124" i="5"/>
  <c r="M124" i="5"/>
  <c r="N124" i="5"/>
  <c r="O124" i="5"/>
  <c r="P124" i="5"/>
  <c r="E125" i="5"/>
  <c r="F125" i="5"/>
  <c r="G125" i="5"/>
  <c r="H125" i="5"/>
  <c r="K125" i="5"/>
  <c r="L125" i="5"/>
  <c r="M125" i="5"/>
  <c r="N125" i="5"/>
  <c r="O125" i="5"/>
  <c r="P125" i="5"/>
  <c r="E126" i="5"/>
  <c r="F126" i="5"/>
  <c r="G126" i="5"/>
  <c r="H126" i="5"/>
  <c r="K126" i="5"/>
  <c r="L126" i="5"/>
  <c r="M126" i="5"/>
  <c r="N126" i="5"/>
  <c r="O126" i="5"/>
  <c r="P126" i="5"/>
  <c r="E127" i="5"/>
  <c r="F127" i="5"/>
  <c r="G127" i="5"/>
  <c r="H127" i="5"/>
  <c r="K127" i="5"/>
  <c r="L127" i="5"/>
  <c r="M127" i="5"/>
  <c r="N127" i="5"/>
  <c r="O127" i="5"/>
  <c r="P127" i="5"/>
  <c r="E128" i="5"/>
  <c r="F128" i="5"/>
  <c r="G128" i="5"/>
  <c r="H128" i="5"/>
  <c r="K128" i="5"/>
  <c r="L128" i="5"/>
  <c r="M128" i="5"/>
  <c r="N128" i="5"/>
  <c r="O128" i="5"/>
  <c r="P128" i="5"/>
  <c r="E129" i="5"/>
  <c r="F129" i="5"/>
  <c r="G129" i="5"/>
  <c r="H129" i="5"/>
  <c r="K129" i="5"/>
  <c r="L129" i="5"/>
  <c r="M129" i="5"/>
  <c r="N129" i="5"/>
  <c r="O129" i="5"/>
  <c r="P129" i="5"/>
  <c r="E130" i="5"/>
  <c r="F130" i="5"/>
  <c r="G130" i="5"/>
  <c r="H130" i="5"/>
  <c r="K130" i="5"/>
  <c r="L130" i="5"/>
  <c r="M130" i="5"/>
  <c r="N130" i="5"/>
  <c r="O130" i="5"/>
  <c r="P130" i="5"/>
  <c r="E131" i="5"/>
  <c r="F131" i="5"/>
  <c r="G131" i="5"/>
  <c r="H131" i="5"/>
  <c r="K131" i="5"/>
  <c r="L131" i="5"/>
  <c r="M131" i="5"/>
  <c r="N131" i="5"/>
  <c r="O131" i="5"/>
  <c r="P131" i="5"/>
  <c r="E132" i="5"/>
  <c r="F132" i="5"/>
  <c r="G132" i="5"/>
  <c r="H132" i="5"/>
  <c r="K132" i="5"/>
  <c r="L132" i="5"/>
  <c r="M132" i="5"/>
  <c r="N132" i="5"/>
  <c r="O132" i="5"/>
  <c r="P132" i="5"/>
  <c r="E133" i="5"/>
  <c r="F133" i="5"/>
  <c r="G133" i="5"/>
  <c r="H133" i="5"/>
  <c r="K133" i="5"/>
  <c r="L133" i="5"/>
  <c r="M133" i="5"/>
  <c r="N133" i="5"/>
  <c r="O133" i="5"/>
  <c r="P133" i="5"/>
  <c r="E134" i="5"/>
  <c r="F134" i="5"/>
  <c r="G134" i="5"/>
  <c r="H134" i="5"/>
  <c r="K134" i="5"/>
  <c r="L134" i="5"/>
  <c r="M134" i="5"/>
  <c r="N134" i="5"/>
  <c r="O134" i="5"/>
  <c r="P134" i="5"/>
  <c r="E135" i="5"/>
  <c r="F135" i="5"/>
  <c r="G135" i="5"/>
  <c r="H135" i="5"/>
  <c r="K135" i="5"/>
  <c r="L135" i="5"/>
  <c r="M135" i="5"/>
  <c r="N135" i="5"/>
  <c r="O135" i="5"/>
  <c r="P135" i="5"/>
  <c r="E136" i="5"/>
  <c r="F136" i="5"/>
  <c r="G136" i="5"/>
  <c r="H136" i="5"/>
  <c r="K136" i="5"/>
  <c r="L136" i="5"/>
  <c r="M136" i="5"/>
  <c r="N136" i="5"/>
  <c r="O136" i="5"/>
  <c r="P136" i="5"/>
  <c r="E137" i="5"/>
  <c r="F137" i="5"/>
  <c r="G137" i="5"/>
  <c r="H137" i="5"/>
  <c r="K137" i="5"/>
  <c r="L137" i="5"/>
  <c r="M137" i="5"/>
  <c r="N137" i="5"/>
  <c r="O137" i="5"/>
  <c r="P137" i="5"/>
  <c r="E138" i="5"/>
  <c r="F138" i="5"/>
  <c r="G138" i="5"/>
  <c r="H138" i="5"/>
  <c r="K138" i="5"/>
  <c r="L138" i="5"/>
  <c r="M138" i="5"/>
  <c r="N138" i="5"/>
  <c r="O138" i="5"/>
  <c r="P138" i="5"/>
  <c r="E139" i="5"/>
  <c r="F139" i="5"/>
  <c r="G139" i="5"/>
  <c r="H139" i="5"/>
  <c r="K139" i="5"/>
  <c r="L139" i="5"/>
  <c r="M139" i="5"/>
  <c r="N139" i="5"/>
  <c r="O139" i="5"/>
  <c r="P139" i="5"/>
  <c r="E140" i="5"/>
  <c r="F140" i="5"/>
  <c r="G140" i="5"/>
  <c r="H140" i="5"/>
  <c r="K140" i="5"/>
  <c r="L140" i="5"/>
  <c r="M140" i="5"/>
  <c r="N140" i="5"/>
  <c r="O140" i="5"/>
  <c r="P140" i="5"/>
  <c r="E141" i="5"/>
  <c r="F141" i="5"/>
  <c r="G141" i="5"/>
  <c r="H141" i="5"/>
  <c r="K141" i="5"/>
  <c r="L141" i="5"/>
  <c r="M141" i="5"/>
  <c r="N141" i="5"/>
  <c r="O141" i="5"/>
  <c r="P141" i="5"/>
  <c r="E142" i="5"/>
  <c r="F142" i="5"/>
  <c r="G142" i="5"/>
  <c r="H142" i="5"/>
  <c r="K142" i="5"/>
  <c r="L142" i="5"/>
  <c r="M142" i="5"/>
  <c r="N142" i="5"/>
  <c r="O142" i="5"/>
  <c r="P142" i="5"/>
  <c r="E143" i="5"/>
  <c r="F143" i="5"/>
  <c r="G143" i="5"/>
  <c r="H143" i="5"/>
  <c r="K143" i="5"/>
  <c r="L143" i="5"/>
  <c r="M143" i="5"/>
  <c r="N143" i="5"/>
  <c r="O143" i="5"/>
  <c r="P143" i="5"/>
  <c r="E144" i="5"/>
  <c r="F144" i="5"/>
  <c r="G144" i="5"/>
  <c r="H144" i="5"/>
  <c r="K144" i="5"/>
  <c r="L144" i="5"/>
  <c r="M144" i="5"/>
  <c r="N144" i="5"/>
  <c r="O144" i="5"/>
  <c r="P144" i="5"/>
  <c r="E145" i="5"/>
  <c r="F145" i="5"/>
  <c r="G145" i="5"/>
  <c r="H145" i="5"/>
  <c r="K145" i="5"/>
  <c r="L145" i="5"/>
  <c r="M145" i="5"/>
  <c r="N145" i="5"/>
  <c r="O145" i="5"/>
  <c r="P145" i="5"/>
  <c r="E146" i="5"/>
  <c r="F146" i="5"/>
  <c r="G146" i="5"/>
  <c r="H146" i="5"/>
  <c r="K146" i="5"/>
  <c r="L146" i="5"/>
  <c r="M146" i="5"/>
  <c r="N146" i="5"/>
  <c r="O146" i="5"/>
  <c r="P146" i="5"/>
  <c r="E147" i="5"/>
  <c r="F147" i="5"/>
  <c r="G147" i="5"/>
  <c r="H147" i="5"/>
  <c r="K147" i="5"/>
  <c r="L147" i="5"/>
  <c r="M147" i="5"/>
  <c r="N147" i="5"/>
  <c r="O147" i="5"/>
  <c r="P147" i="5"/>
  <c r="E148" i="5"/>
  <c r="F148" i="5"/>
  <c r="G148" i="5"/>
  <c r="H148" i="5"/>
  <c r="K148" i="5"/>
  <c r="L148" i="5"/>
  <c r="M148" i="5"/>
  <c r="N148" i="5"/>
  <c r="O148" i="5"/>
  <c r="P148" i="5"/>
  <c r="E149" i="5"/>
  <c r="F149" i="5"/>
  <c r="G149" i="5"/>
  <c r="H149" i="5"/>
  <c r="K149" i="5"/>
  <c r="L149" i="5"/>
  <c r="M149" i="5"/>
  <c r="N149" i="5"/>
  <c r="O149" i="5"/>
  <c r="P149" i="5"/>
  <c r="E150" i="5"/>
  <c r="F150" i="5"/>
  <c r="G150" i="5"/>
  <c r="H150" i="5"/>
  <c r="K150" i="5"/>
  <c r="L150" i="5"/>
  <c r="M150" i="5"/>
  <c r="N150" i="5"/>
  <c r="O150" i="5"/>
  <c r="P150" i="5"/>
  <c r="E151" i="5"/>
  <c r="F151" i="5"/>
  <c r="G151" i="5"/>
  <c r="H151" i="5"/>
  <c r="K151" i="5"/>
  <c r="L151" i="5"/>
  <c r="M151" i="5"/>
  <c r="N151" i="5"/>
  <c r="O151" i="5"/>
  <c r="P151" i="5"/>
  <c r="E152" i="5"/>
  <c r="F152" i="5"/>
  <c r="G152" i="5"/>
  <c r="H152" i="5"/>
  <c r="K152" i="5"/>
  <c r="L152" i="5"/>
  <c r="M152" i="5"/>
  <c r="N152" i="5"/>
  <c r="O152" i="5"/>
  <c r="P152" i="5"/>
  <c r="E153" i="5"/>
  <c r="F153" i="5"/>
  <c r="G153" i="5"/>
  <c r="H153" i="5"/>
  <c r="K153" i="5"/>
  <c r="L153" i="5"/>
  <c r="M153" i="5"/>
  <c r="N153" i="5"/>
  <c r="O153" i="5"/>
  <c r="P153" i="5"/>
  <c r="E154" i="5"/>
  <c r="F154" i="5"/>
  <c r="G154" i="5"/>
  <c r="H154" i="5"/>
  <c r="K154" i="5"/>
  <c r="L154" i="5"/>
  <c r="M154" i="5"/>
  <c r="N154" i="5"/>
  <c r="O154" i="5"/>
  <c r="P154" i="5"/>
  <c r="E155" i="5"/>
  <c r="F155" i="5"/>
  <c r="G155" i="5"/>
  <c r="H155" i="5"/>
  <c r="K155" i="5"/>
  <c r="L155" i="5"/>
  <c r="M155" i="5"/>
  <c r="N155" i="5"/>
  <c r="O155" i="5"/>
  <c r="P155" i="5"/>
  <c r="E156" i="5"/>
  <c r="F156" i="5"/>
  <c r="G156" i="5"/>
  <c r="H156" i="5"/>
  <c r="K156" i="5"/>
  <c r="L156" i="5"/>
  <c r="M156" i="5"/>
  <c r="N156" i="5"/>
  <c r="O156" i="5"/>
  <c r="P156" i="5"/>
  <c r="E157" i="5"/>
  <c r="F157" i="5"/>
  <c r="G157" i="5"/>
  <c r="H157" i="5"/>
  <c r="K157" i="5"/>
  <c r="L157" i="5"/>
  <c r="M157" i="5"/>
  <c r="N157" i="5"/>
  <c r="O157" i="5"/>
  <c r="P157" i="5"/>
  <c r="E158" i="5"/>
  <c r="F158" i="5"/>
  <c r="G158" i="5"/>
  <c r="H158" i="5"/>
  <c r="K158" i="5"/>
  <c r="L158" i="5"/>
  <c r="M158" i="5"/>
  <c r="N158" i="5"/>
  <c r="O158" i="5"/>
  <c r="P158" i="5"/>
  <c r="E159" i="5"/>
  <c r="F159" i="5"/>
  <c r="G159" i="5"/>
  <c r="H159" i="5"/>
  <c r="K159" i="5"/>
  <c r="L159" i="5"/>
  <c r="M159" i="5"/>
  <c r="N159" i="5"/>
  <c r="O159" i="5"/>
  <c r="P159" i="5"/>
  <c r="E160" i="5"/>
  <c r="F160" i="5"/>
  <c r="G160" i="5"/>
  <c r="H160" i="5"/>
  <c r="K160" i="5"/>
  <c r="L160" i="5"/>
  <c r="M160" i="5"/>
  <c r="N160" i="5"/>
  <c r="O160" i="5"/>
  <c r="P160" i="5"/>
  <c r="E161" i="5"/>
  <c r="F161" i="5"/>
  <c r="G161" i="5"/>
  <c r="H161" i="5"/>
  <c r="K161" i="5"/>
  <c r="L161" i="5"/>
  <c r="M161" i="5"/>
  <c r="N161" i="5"/>
  <c r="O161" i="5"/>
  <c r="P161" i="5"/>
  <c r="E162" i="5"/>
  <c r="F162" i="5"/>
  <c r="G162" i="5"/>
  <c r="H162" i="5"/>
  <c r="K162" i="5"/>
  <c r="L162" i="5"/>
  <c r="M162" i="5"/>
  <c r="N162" i="5"/>
  <c r="O162" i="5"/>
  <c r="P162" i="5"/>
  <c r="E163" i="5"/>
  <c r="F163" i="5"/>
  <c r="G163" i="5"/>
  <c r="H163" i="5"/>
  <c r="K163" i="5"/>
  <c r="L163" i="5"/>
  <c r="M163" i="5"/>
  <c r="N163" i="5"/>
  <c r="O163" i="5"/>
  <c r="P163" i="5"/>
  <c r="E164" i="5"/>
  <c r="F164" i="5"/>
  <c r="G164" i="5"/>
  <c r="H164" i="5"/>
  <c r="K164" i="5"/>
  <c r="L164" i="5"/>
  <c r="M164" i="5"/>
  <c r="N164" i="5"/>
  <c r="O164" i="5"/>
  <c r="P164" i="5"/>
  <c r="E165" i="5"/>
  <c r="F165" i="5"/>
  <c r="G165" i="5"/>
  <c r="H165" i="5"/>
  <c r="K165" i="5"/>
  <c r="L165" i="5"/>
  <c r="M165" i="5"/>
  <c r="N165" i="5"/>
  <c r="O165" i="5"/>
  <c r="P165" i="5"/>
  <c r="E166" i="5"/>
  <c r="F166" i="5"/>
  <c r="G166" i="5"/>
  <c r="H166" i="5"/>
  <c r="K166" i="5"/>
  <c r="L166" i="5"/>
  <c r="M166" i="5"/>
  <c r="N166" i="5"/>
  <c r="O166" i="5"/>
  <c r="P166" i="5"/>
  <c r="E167" i="5"/>
  <c r="F167" i="5"/>
  <c r="G167" i="5"/>
  <c r="H167" i="5"/>
  <c r="K167" i="5"/>
  <c r="L167" i="5"/>
  <c r="M167" i="5"/>
  <c r="N167" i="5"/>
  <c r="O167" i="5"/>
  <c r="P167" i="5"/>
  <c r="E168" i="5"/>
  <c r="F168" i="5"/>
  <c r="G168" i="5"/>
  <c r="H168" i="5"/>
  <c r="K168" i="5"/>
  <c r="L168" i="5"/>
  <c r="M168" i="5"/>
  <c r="N168" i="5"/>
  <c r="O168" i="5"/>
  <c r="P168" i="5"/>
  <c r="E169" i="5"/>
  <c r="F169" i="5"/>
  <c r="G169" i="5"/>
  <c r="H169" i="5"/>
  <c r="K169" i="5"/>
  <c r="L169" i="5"/>
  <c r="M169" i="5"/>
  <c r="N169" i="5"/>
  <c r="O169" i="5"/>
  <c r="P169" i="5"/>
  <c r="E170" i="5"/>
  <c r="F170" i="5"/>
  <c r="G170" i="5"/>
  <c r="H170" i="5"/>
  <c r="K170" i="5"/>
  <c r="L170" i="5"/>
  <c r="M170" i="5"/>
  <c r="N170" i="5"/>
  <c r="O170" i="5"/>
  <c r="P170" i="5"/>
  <c r="E171" i="5"/>
  <c r="F171" i="5"/>
  <c r="G171" i="5"/>
  <c r="H171" i="5"/>
  <c r="K171" i="5"/>
  <c r="L171" i="5"/>
  <c r="M171" i="5"/>
  <c r="N171" i="5"/>
  <c r="O171" i="5"/>
  <c r="P171" i="5"/>
  <c r="E172" i="5"/>
  <c r="F172" i="5"/>
  <c r="G172" i="5"/>
  <c r="H172" i="5"/>
  <c r="K172" i="5"/>
  <c r="L172" i="5"/>
  <c r="M172" i="5"/>
  <c r="N172" i="5"/>
  <c r="O172" i="5"/>
  <c r="P172" i="5"/>
  <c r="E173" i="5"/>
  <c r="F173" i="5"/>
  <c r="G173" i="5"/>
  <c r="H173" i="5"/>
  <c r="K173" i="5"/>
  <c r="L173" i="5"/>
  <c r="M173" i="5"/>
  <c r="N173" i="5"/>
  <c r="O173" i="5"/>
  <c r="P173" i="5"/>
  <c r="E174" i="5"/>
  <c r="F174" i="5"/>
  <c r="G174" i="5"/>
  <c r="H174" i="5"/>
  <c r="K174" i="5"/>
  <c r="L174" i="5"/>
  <c r="M174" i="5"/>
  <c r="N174" i="5"/>
  <c r="O174" i="5"/>
  <c r="P174" i="5"/>
  <c r="E175" i="5"/>
  <c r="F175" i="5"/>
  <c r="G175" i="5"/>
  <c r="H175" i="5"/>
  <c r="K175" i="5"/>
  <c r="L175" i="5"/>
  <c r="M175" i="5"/>
  <c r="N175" i="5"/>
  <c r="O175" i="5"/>
  <c r="P175" i="5"/>
  <c r="E176" i="5"/>
  <c r="F176" i="5"/>
  <c r="G176" i="5"/>
  <c r="H176" i="5"/>
  <c r="K176" i="5"/>
  <c r="L176" i="5"/>
  <c r="M176" i="5"/>
  <c r="N176" i="5"/>
  <c r="O176" i="5"/>
  <c r="P176" i="5"/>
  <c r="E177" i="5"/>
  <c r="F177" i="5"/>
  <c r="G177" i="5"/>
  <c r="H177" i="5"/>
  <c r="K177" i="5"/>
  <c r="L177" i="5"/>
  <c r="M177" i="5"/>
  <c r="N177" i="5"/>
  <c r="O177" i="5"/>
  <c r="P177" i="5"/>
  <c r="E178" i="5"/>
  <c r="F178" i="5"/>
  <c r="G178" i="5"/>
  <c r="H178" i="5"/>
  <c r="K178" i="5"/>
  <c r="L178" i="5"/>
  <c r="M178" i="5"/>
  <c r="N178" i="5"/>
  <c r="O178" i="5"/>
  <c r="P178" i="5"/>
  <c r="E179" i="5"/>
  <c r="F179" i="5"/>
  <c r="G179" i="5"/>
  <c r="H179" i="5"/>
  <c r="K179" i="5"/>
  <c r="L179" i="5"/>
  <c r="M179" i="5"/>
  <c r="N179" i="5"/>
  <c r="O179" i="5"/>
  <c r="P179" i="5"/>
  <c r="E180" i="5"/>
  <c r="F180" i="5"/>
  <c r="G180" i="5"/>
  <c r="H180" i="5"/>
  <c r="K180" i="5"/>
  <c r="L180" i="5"/>
  <c r="M180" i="5"/>
  <c r="N180" i="5"/>
  <c r="O180" i="5"/>
  <c r="P180" i="5"/>
  <c r="E181" i="5"/>
  <c r="F181" i="5"/>
  <c r="G181" i="5"/>
  <c r="H181" i="5"/>
  <c r="K181" i="5"/>
  <c r="L181" i="5"/>
  <c r="M181" i="5"/>
  <c r="N181" i="5"/>
  <c r="O181" i="5"/>
  <c r="P181" i="5"/>
  <c r="E182" i="5"/>
  <c r="F182" i="5"/>
  <c r="G182" i="5"/>
  <c r="H182" i="5"/>
  <c r="K182" i="5"/>
  <c r="L182" i="5"/>
  <c r="M182" i="5"/>
  <c r="N182" i="5"/>
  <c r="O182" i="5"/>
  <c r="P182" i="5"/>
  <c r="E183" i="5"/>
  <c r="F183" i="5"/>
  <c r="G183" i="5"/>
  <c r="H183" i="5"/>
  <c r="K183" i="5"/>
  <c r="L183" i="5"/>
  <c r="M183" i="5"/>
  <c r="N183" i="5"/>
  <c r="O183" i="5"/>
  <c r="P183" i="5"/>
  <c r="E184" i="5"/>
  <c r="F184" i="5"/>
  <c r="G184" i="5"/>
  <c r="H184" i="5"/>
  <c r="K184" i="5"/>
  <c r="L184" i="5"/>
  <c r="M184" i="5"/>
  <c r="N184" i="5"/>
  <c r="O184" i="5"/>
  <c r="P184" i="5"/>
  <c r="E185" i="5"/>
  <c r="F185" i="5"/>
  <c r="G185" i="5"/>
  <c r="H185" i="5"/>
  <c r="K185" i="5"/>
  <c r="L185" i="5"/>
  <c r="M185" i="5"/>
  <c r="N185" i="5"/>
  <c r="O185" i="5"/>
  <c r="P185" i="5"/>
  <c r="E186" i="5"/>
  <c r="F186" i="5"/>
  <c r="G186" i="5"/>
  <c r="H186" i="5"/>
  <c r="K186" i="5"/>
  <c r="L186" i="5"/>
  <c r="M186" i="5"/>
  <c r="N186" i="5"/>
  <c r="O186" i="5"/>
  <c r="P186" i="5"/>
  <c r="E187" i="5"/>
  <c r="F187" i="5"/>
  <c r="G187" i="5"/>
  <c r="H187" i="5"/>
  <c r="K187" i="5"/>
  <c r="L187" i="5"/>
  <c r="M187" i="5"/>
  <c r="N187" i="5"/>
  <c r="O187" i="5"/>
  <c r="P187" i="5"/>
  <c r="E188" i="5"/>
  <c r="F188" i="5"/>
  <c r="G188" i="5"/>
  <c r="H188" i="5"/>
  <c r="K188" i="5"/>
  <c r="L188" i="5"/>
  <c r="M188" i="5"/>
  <c r="N188" i="5"/>
  <c r="O188" i="5"/>
  <c r="P188" i="5"/>
  <c r="E189" i="5"/>
  <c r="F189" i="5"/>
  <c r="G189" i="5"/>
  <c r="H189" i="5"/>
  <c r="K189" i="5"/>
  <c r="L189" i="5"/>
  <c r="M189" i="5"/>
  <c r="N189" i="5"/>
  <c r="O189" i="5"/>
  <c r="P189" i="5"/>
  <c r="E190" i="5"/>
  <c r="F190" i="5"/>
  <c r="G190" i="5"/>
  <c r="H190" i="5"/>
  <c r="K190" i="5"/>
  <c r="L190" i="5"/>
  <c r="M190" i="5"/>
  <c r="N190" i="5"/>
  <c r="O190" i="5"/>
  <c r="P190" i="5"/>
  <c r="E191" i="5"/>
  <c r="F191" i="5"/>
  <c r="G191" i="5"/>
  <c r="H191" i="5"/>
  <c r="K191" i="5"/>
  <c r="L191" i="5"/>
  <c r="M191" i="5"/>
  <c r="N191" i="5"/>
  <c r="O191" i="5"/>
  <c r="P191" i="5"/>
  <c r="E192" i="5"/>
  <c r="F192" i="5"/>
  <c r="G192" i="5"/>
  <c r="H192" i="5"/>
  <c r="K192" i="5"/>
  <c r="L192" i="5"/>
  <c r="M192" i="5"/>
  <c r="N192" i="5"/>
  <c r="O192" i="5"/>
  <c r="P192" i="5"/>
  <c r="E193" i="5"/>
  <c r="F193" i="5"/>
  <c r="G193" i="5"/>
  <c r="H193" i="5"/>
  <c r="K193" i="5"/>
  <c r="L193" i="5"/>
  <c r="M193" i="5"/>
  <c r="N193" i="5"/>
  <c r="O193" i="5"/>
  <c r="P193" i="5"/>
  <c r="E194" i="5"/>
  <c r="F194" i="5"/>
  <c r="G194" i="5"/>
  <c r="H194" i="5"/>
  <c r="K194" i="5"/>
  <c r="L194" i="5"/>
  <c r="M194" i="5"/>
  <c r="N194" i="5"/>
  <c r="O194" i="5"/>
  <c r="P194" i="5"/>
  <c r="E195" i="5"/>
  <c r="F195" i="5"/>
  <c r="G195" i="5"/>
  <c r="H195" i="5"/>
  <c r="K195" i="5"/>
  <c r="L195" i="5"/>
  <c r="M195" i="5"/>
  <c r="N195" i="5"/>
  <c r="O195" i="5"/>
  <c r="P195" i="5"/>
  <c r="E196" i="5"/>
  <c r="F196" i="5"/>
  <c r="G196" i="5"/>
  <c r="H196" i="5"/>
  <c r="K196" i="5"/>
  <c r="L196" i="5"/>
  <c r="M196" i="5"/>
  <c r="N196" i="5"/>
  <c r="O196" i="5"/>
  <c r="P196" i="5"/>
  <c r="E197" i="5"/>
  <c r="F197" i="5"/>
  <c r="G197" i="5"/>
  <c r="H197" i="5"/>
  <c r="K197" i="5"/>
  <c r="L197" i="5"/>
  <c r="M197" i="5"/>
  <c r="N197" i="5"/>
  <c r="O197" i="5"/>
  <c r="P197" i="5"/>
  <c r="E198" i="5"/>
  <c r="F198" i="5"/>
  <c r="G198" i="5"/>
  <c r="H198" i="5"/>
  <c r="K198" i="5"/>
  <c r="L198" i="5"/>
  <c r="M198" i="5"/>
  <c r="N198" i="5"/>
  <c r="O198" i="5"/>
  <c r="P198" i="5"/>
  <c r="E199" i="5"/>
  <c r="F199" i="5"/>
  <c r="G199" i="5"/>
  <c r="H199" i="5"/>
  <c r="K199" i="5"/>
  <c r="L199" i="5"/>
  <c r="M199" i="5"/>
  <c r="N199" i="5"/>
  <c r="O199" i="5"/>
  <c r="P199" i="5"/>
  <c r="E200" i="5"/>
  <c r="F200" i="5"/>
  <c r="G200" i="5"/>
  <c r="H200" i="5"/>
  <c r="K200" i="5"/>
  <c r="L200" i="5"/>
  <c r="M200" i="5"/>
  <c r="N200" i="5"/>
  <c r="O200" i="5"/>
  <c r="P200" i="5"/>
  <c r="E201" i="5"/>
  <c r="F201" i="5"/>
  <c r="G201" i="5"/>
  <c r="H201" i="5"/>
  <c r="K201" i="5"/>
  <c r="L201" i="5"/>
  <c r="M201" i="5"/>
  <c r="N201" i="5"/>
  <c r="O201" i="5"/>
  <c r="P201" i="5"/>
  <c r="E202" i="5"/>
  <c r="F202" i="5"/>
  <c r="G202" i="5"/>
  <c r="H202" i="5"/>
  <c r="K202" i="5"/>
  <c r="L202" i="5"/>
  <c r="M202" i="5"/>
  <c r="N202" i="5"/>
  <c r="O202" i="5"/>
  <c r="P202" i="5"/>
  <c r="E203" i="5"/>
  <c r="F203" i="5"/>
  <c r="G203" i="5"/>
  <c r="H203" i="5"/>
  <c r="K203" i="5"/>
  <c r="L203" i="5"/>
  <c r="M203" i="5"/>
  <c r="N203" i="5"/>
  <c r="O203" i="5"/>
  <c r="P203" i="5"/>
  <c r="E204" i="5"/>
  <c r="F204" i="5"/>
  <c r="G204" i="5"/>
  <c r="H204" i="5"/>
  <c r="K204" i="5"/>
  <c r="L204" i="5"/>
  <c r="M204" i="5"/>
  <c r="N204" i="5"/>
  <c r="O204" i="5"/>
  <c r="P204" i="5"/>
  <c r="E205" i="5"/>
  <c r="F205" i="5"/>
  <c r="G205" i="5"/>
  <c r="H205" i="5"/>
  <c r="K205" i="5"/>
  <c r="L205" i="5"/>
  <c r="M205" i="5"/>
  <c r="N205" i="5"/>
  <c r="O205" i="5"/>
  <c r="P205" i="5"/>
  <c r="E206" i="5"/>
  <c r="F206" i="5"/>
  <c r="G206" i="5"/>
  <c r="H206" i="5"/>
  <c r="K206" i="5"/>
  <c r="L206" i="5"/>
  <c r="M206" i="5"/>
  <c r="N206" i="5"/>
  <c r="O206" i="5"/>
  <c r="P206" i="5"/>
  <c r="E207" i="5"/>
  <c r="F207" i="5"/>
  <c r="G207" i="5"/>
  <c r="H207" i="5"/>
  <c r="K207" i="5"/>
  <c r="L207" i="5"/>
  <c r="M207" i="5"/>
  <c r="N207" i="5"/>
  <c r="O207" i="5"/>
  <c r="P207" i="5"/>
  <c r="E208" i="5"/>
  <c r="F208" i="5"/>
  <c r="G208" i="5"/>
  <c r="H208" i="5"/>
  <c r="K208" i="5"/>
  <c r="L208" i="5"/>
  <c r="M208" i="5"/>
  <c r="N208" i="5"/>
  <c r="O208" i="5"/>
  <c r="P208" i="5"/>
  <c r="E209" i="5"/>
  <c r="F209" i="5"/>
  <c r="G209" i="5"/>
  <c r="H209" i="5"/>
  <c r="K209" i="5"/>
  <c r="L209" i="5"/>
  <c r="M209" i="5"/>
  <c r="N209" i="5"/>
  <c r="O209" i="5"/>
  <c r="P209" i="5"/>
  <c r="E210" i="5"/>
  <c r="F210" i="5"/>
  <c r="G210" i="5"/>
  <c r="H210" i="5"/>
  <c r="K210" i="5"/>
  <c r="L210" i="5"/>
  <c r="M210" i="5"/>
  <c r="N210" i="5"/>
  <c r="O210" i="5"/>
  <c r="P210" i="5"/>
  <c r="E211" i="5"/>
  <c r="F211" i="5"/>
  <c r="G211" i="5"/>
  <c r="H211" i="5"/>
  <c r="K211" i="5"/>
  <c r="L211" i="5"/>
  <c r="M211" i="5"/>
  <c r="N211" i="5"/>
  <c r="O211" i="5"/>
  <c r="P211" i="5"/>
  <c r="E212" i="5"/>
  <c r="F212" i="5"/>
  <c r="G212" i="5"/>
  <c r="H212" i="5"/>
  <c r="K212" i="5"/>
  <c r="L212" i="5"/>
  <c r="M212" i="5"/>
  <c r="N212" i="5"/>
  <c r="O212" i="5"/>
  <c r="P212" i="5"/>
  <c r="E213" i="5"/>
  <c r="F213" i="5"/>
  <c r="G213" i="5"/>
  <c r="H213" i="5"/>
  <c r="K213" i="5"/>
  <c r="L213" i="5"/>
  <c r="M213" i="5"/>
  <c r="N213" i="5"/>
  <c r="O213" i="5"/>
  <c r="P213" i="5"/>
  <c r="E214" i="5"/>
  <c r="F214" i="5"/>
  <c r="G214" i="5"/>
  <c r="H214" i="5"/>
  <c r="K214" i="5"/>
  <c r="L214" i="5"/>
  <c r="M214" i="5"/>
  <c r="N214" i="5"/>
  <c r="O214" i="5"/>
  <c r="P214" i="5"/>
  <c r="E215" i="5"/>
  <c r="F215" i="5"/>
  <c r="G215" i="5"/>
  <c r="H215" i="5"/>
  <c r="K215" i="5"/>
  <c r="L215" i="5"/>
  <c r="M215" i="5"/>
  <c r="N215" i="5"/>
  <c r="O215" i="5"/>
  <c r="P215" i="5"/>
  <c r="E216" i="5"/>
  <c r="F216" i="5"/>
  <c r="G216" i="5"/>
  <c r="H216" i="5"/>
  <c r="K216" i="5"/>
  <c r="L216" i="5"/>
  <c r="M216" i="5"/>
  <c r="N216" i="5"/>
  <c r="O216" i="5"/>
  <c r="P216" i="5"/>
  <c r="E217" i="5"/>
  <c r="F217" i="5"/>
  <c r="G217" i="5"/>
  <c r="H217" i="5"/>
  <c r="K217" i="5"/>
  <c r="L217" i="5"/>
  <c r="M217" i="5"/>
  <c r="N217" i="5"/>
  <c r="O217" i="5"/>
  <c r="P217" i="5"/>
  <c r="E218" i="5"/>
  <c r="F218" i="5"/>
  <c r="G218" i="5"/>
  <c r="H218" i="5"/>
  <c r="K218" i="5"/>
  <c r="L218" i="5"/>
  <c r="M218" i="5"/>
  <c r="N218" i="5"/>
  <c r="O218" i="5"/>
  <c r="P218" i="5"/>
  <c r="E219" i="5"/>
  <c r="F219" i="5"/>
  <c r="G219" i="5"/>
  <c r="H219" i="5"/>
  <c r="K219" i="5"/>
  <c r="L219" i="5"/>
  <c r="M219" i="5"/>
  <c r="N219" i="5"/>
  <c r="O219" i="5"/>
  <c r="P219" i="5"/>
  <c r="E220" i="5"/>
  <c r="F220" i="5"/>
  <c r="G220" i="5"/>
  <c r="H220" i="5"/>
  <c r="K220" i="5"/>
  <c r="L220" i="5"/>
  <c r="M220" i="5"/>
  <c r="N220" i="5"/>
  <c r="O220" i="5"/>
  <c r="P220" i="5"/>
  <c r="E221" i="5"/>
  <c r="F221" i="5"/>
  <c r="G221" i="5"/>
  <c r="H221" i="5"/>
  <c r="K221" i="5"/>
  <c r="L221" i="5"/>
  <c r="M221" i="5"/>
  <c r="N221" i="5"/>
  <c r="O221" i="5"/>
  <c r="P221" i="5"/>
  <c r="E222" i="5"/>
  <c r="F222" i="5"/>
  <c r="G222" i="5"/>
  <c r="H222" i="5"/>
  <c r="K222" i="5"/>
  <c r="L222" i="5"/>
  <c r="M222" i="5"/>
  <c r="N222" i="5"/>
  <c r="O222" i="5"/>
  <c r="P222" i="5"/>
  <c r="E223" i="5"/>
  <c r="F223" i="5"/>
  <c r="G223" i="5"/>
  <c r="H223" i="5"/>
  <c r="K223" i="5"/>
  <c r="L223" i="5"/>
  <c r="M223" i="5"/>
  <c r="N223" i="5"/>
  <c r="O223" i="5"/>
  <c r="P223" i="5"/>
  <c r="E224" i="5"/>
  <c r="F224" i="5"/>
  <c r="G224" i="5"/>
  <c r="H224" i="5"/>
  <c r="K224" i="5"/>
  <c r="L224" i="5"/>
  <c r="M224" i="5"/>
  <c r="N224" i="5"/>
  <c r="O224" i="5"/>
  <c r="P224" i="5"/>
  <c r="E225" i="5"/>
  <c r="F225" i="5"/>
  <c r="G225" i="5"/>
  <c r="H225" i="5"/>
  <c r="K225" i="5"/>
  <c r="L225" i="5"/>
  <c r="M225" i="5"/>
  <c r="N225" i="5"/>
  <c r="O225" i="5"/>
  <c r="P225" i="5"/>
  <c r="E226" i="5"/>
  <c r="F226" i="5"/>
  <c r="G226" i="5"/>
  <c r="H226" i="5"/>
  <c r="K226" i="5"/>
  <c r="L226" i="5"/>
  <c r="M226" i="5"/>
  <c r="N226" i="5"/>
  <c r="O226" i="5"/>
  <c r="P226" i="5"/>
  <c r="E227" i="5"/>
  <c r="F227" i="5"/>
  <c r="G227" i="5"/>
  <c r="H227" i="5"/>
  <c r="K227" i="5"/>
  <c r="L227" i="5"/>
  <c r="M227" i="5"/>
  <c r="N227" i="5"/>
  <c r="O227" i="5"/>
  <c r="P227" i="5"/>
  <c r="E228" i="5"/>
  <c r="F228" i="5"/>
  <c r="G228" i="5"/>
  <c r="H228" i="5"/>
  <c r="K228" i="5"/>
  <c r="L228" i="5"/>
  <c r="M228" i="5"/>
  <c r="N228" i="5"/>
  <c r="O228" i="5"/>
  <c r="P228" i="5"/>
  <c r="E229" i="5"/>
  <c r="F229" i="5"/>
  <c r="G229" i="5"/>
  <c r="H229" i="5"/>
  <c r="K229" i="5"/>
  <c r="L229" i="5"/>
  <c r="M229" i="5"/>
  <c r="N229" i="5"/>
  <c r="O229" i="5"/>
  <c r="P229" i="5"/>
  <c r="E230" i="5"/>
  <c r="F230" i="5"/>
  <c r="G230" i="5"/>
  <c r="H230" i="5"/>
  <c r="K230" i="5"/>
  <c r="L230" i="5"/>
  <c r="M230" i="5"/>
  <c r="N230" i="5"/>
  <c r="O230" i="5"/>
  <c r="P230" i="5"/>
  <c r="E231" i="5"/>
  <c r="F231" i="5"/>
  <c r="G231" i="5"/>
  <c r="H231" i="5"/>
  <c r="K231" i="5"/>
  <c r="L231" i="5"/>
  <c r="M231" i="5"/>
  <c r="N231" i="5"/>
  <c r="O231" i="5"/>
  <c r="P231" i="5"/>
  <c r="E232" i="5"/>
  <c r="F232" i="5"/>
  <c r="G232" i="5"/>
  <c r="H232" i="5"/>
  <c r="K232" i="5"/>
  <c r="L232" i="5"/>
  <c r="M232" i="5"/>
  <c r="N232" i="5"/>
  <c r="O232" i="5"/>
  <c r="P232" i="5"/>
  <c r="P54" i="5"/>
  <c r="O54" i="5"/>
  <c r="N54" i="5"/>
  <c r="M54" i="5"/>
  <c r="L54" i="5"/>
  <c r="K54" i="5"/>
  <c r="H54" i="5"/>
  <c r="G54" i="5"/>
  <c r="F54" i="5"/>
  <c r="E54" i="5"/>
  <c r="P53" i="5"/>
  <c r="O53" i="5"/>
  <c r="N53" i="5"/>
  <c r="M53" i="5"/>
  <c r="L53" i="5"/>
  <c r="K53" i="5"/>
  <c r="H53" i="5"/>
  <c r="G53" i="5"/>
  <c r="F53" i="5"/>
  <c r="E53" i="5"/>
  <c r="P52" i="5"/>
  <c r="O52" i="5"/>
  <c r="N52" i="5"/>
  <c r="M52" i="5"/>
  <c r="L52" i="5"/>
  <c r="K52" i="5"/>
  <c r="H52" i="5"/>
  <c r="G52" i="5"/>
  <c r="F52" i="5"/>
  <c r="E52" i="5"/>
  <c r="P51" i="5"/>
  <c r="O51" i="5"/>
  <c r="N51" i="5"/>
  <c r="M51" i="5"/>
  <c r="L51" i="5"/>
  <c r="K51" i="5"/>
  <c r="H51" i="5"/>
  <c r="G51" i="5"/>
  <c r="F51" i="5"/>
  <c r="E51" i="5"/>
  <c r="P50" i="5"/>
  <c r="O50" i="5"/>
  <c r="N50" i="5"/>
  <c r="M50" i="5"/>
  <c r="L50" i="5"/>
  <c r="K50" i="5"/>
  <c r="H50" i="5"/>
  <c r="G50" i="5"/>
  <c r="F50" i="5"/>
  <c r="E50" i="5"/>
  <c r="P49" i="5"/>
  <c r="O49" i="5"/>
  <c r="N49" i="5"/>
  <c r="M49" i="5"/>
  <c r="L49" i="5"/>
  <c r="K49" i="5"/>
  <c r="H49" i="5"/>
  <c r="G49" i="5"/>
  <c r="F49" i="5"/>
  <c r="E49" i="5"/>
  <c r="P48" i="5"/>
  <c r="O48" i="5"/>
  <c r="N48" i="5"/>
  <c r="M48" i="5"/>
  <c r="L48" i="5"/>
  <c r="K48" i="5"/>
  <c r="H48" i="5"/>
  <c r="G48" i="5"/>
  <c r="F48" i="5"/>
  <c r="E48" i="5"/>
  <c r="P47" i="5"/>
  <c r="O47" i="5"/>
  <c r="N47" i="5"/>
  <c r="M47" i="5"/>
  <c r="L47" i="5"/>
  <c r="K47" i="5"/>
  <c r="H47" i="5"/>
  <c r="G47" i="5"/>
  <c r="F47" i="5"/>
  <c r="E47" i="5"/>
  <c r="P46" i="5"/>
  <c r="O46" i="5"/>
  <c r="N46" i="5"/>
  <c r="M46" i="5"/>
  <c r="L46" i="5"/>
  <c r="K46" i="5"/>
  <c r="H46" i="5"/>
  <c r="G46" i="5"/>
  <c r="F46" i="5"/>
  <c r="E46" i="5"/>
  <c r="P45" i="5"/>
  <c r="O45" i="5"/>
  <c r="N45" i="5"/>
  <c r="M45" i="5"/>
  <c r="L45" i="5"/>
  <c r="K45" i="5"/>
  <c r="H45" i="5"/>
  <c r="G45" i="5"/>
  <c r="F45" i="5"/>
  <c r="E45" i="5"/>
  <c r="P44" i="5"/>
  <c r="O44" i="5"/>
  <c r="N44" i="5"/>
  <c r="M44" i="5"/>
  <c r="L44" i="5"/>
  <c r="K44" i="5"/>
  <c r="H44" i="5"/>
  <c r="G44" i="5"/>
  <c r="F44" i="5"/>
  <c r="E44" i="5"/>
  <c r="P43" i="5"/>
  <c r="O43" i="5"/>
  <c r="N43" i="5"/>
  <c r="M43" i="5"/>
  <c r="L43" i="5"/>
  <c r="K43" i="5"/>
  <c r="H43" i="5"/>
  <c r="G43" i="5"/>
  <c r="F43" i="5"/>
  <c r="E43" i="5"/>
  <c r="P42" i="5"/>
  <c r="O42" i="5"/>
  <c r="N42" i="5"/>
  <c r="M42" i="5"/>
  <c r="L42" i="5"/>
  <c r="K42" i="5"/>
  <c r="H42" i="5"/>
  <c r="G42" i="5"/>
  <c r="F42" i="5"/>
  <c r="E42" i="5"/>
  <c r="P41" i="5"/>
  <c r="O41" i="5"/>
  <c r="N41" i="5"/>
  <c r="M41" i="5"/>
  <c r="L41" i="5"/>
  <c r="K41" i="5"/>
  <c r="H41" i="5"/>
  <c r="G41" i="5"/>
  <c r="F41" i="5"/>
  <c r="E41" i="5"/>
  <c r="P40" i="5"/>
  <c r="O40" i="5"/>
  <c r="N40" i="5"/>
  <c r="M40" i="5"/>
  <c r="L40" i="5"/>
  <c r="K40" i="5"/>
  <c r="H40" i="5"/>
  <c r="G40" i="5"/>
  <c r="F40" i="5"/>
  <c r="E40" i="5"/>
  <c r="P39" i="5"/>
  <c r="O39" i="5"/>
  <c r="N39" i="5"/>
  <c r="M39" i="5"/>
  <c r="L39" i="5"/>
  <c r="K39" i="5"/>
  <c r="H39" i="5"/>
  <c r="G39" i="5"/>
  <c r="F39" i="5"/>
  <c r="E39" i="5"/>
  <c r="P38" i="5"/>
  <c r="O38" i="5"/>
  <c r="N38" i="5"/>
  <c r="M38" i="5"/>
  <c r="L38" i="5"/>
  <c r="K38" i="5"/>
  <c r="H38" i="5"/>
  <c r="G38" i="5"/>
  <c r="F38" i="5"/>
  <c r="E38" i="5"/>
  <c r="P37" i="5"/>
  <c r="O37" i="5"/>
  <c r="N37" i="5"/>
  <c r="M37" i="5"/>
  <c r="L37" i="5"/>
  <c r="K37" i="5"/>
  <c r="H37" i="5"/>
  <c r="G37" i="5"/>
  <c r="F37" i="5"/>
  <c r="E37" i="5"/>
  <c r="P36" i="5"/>
  <c r="O36" i="5"/>
  <c r="N36" i="5"/>
  <c r="M36" i="5"/>
  <c r="L36" i="5"/>
  <c r="K36" i="5"/>
  <c r="H36" i="5"/>
  <c r="G36" i="5"/>
  <c r="F36" i="5"/>
  <c r="E36" i="5"/>
  <c r="P35" i="5"/>
  <c r="O35" i="5"/>
  <c r="N35" i="5"/>
  <c r="M35" i="5"/>
  <c r="L35" i="5"/>
  <c r="K35" i="5"/>
  <c r="H35" i="5"/>
  <c r="G35" i="5"/>
  <c r="F35" i="5"/>
  <c r="E35" i="5"/>
  <c r="P34" i="5"/>
  <c r="O34" i="5"/>
  <c r="N34" i="5"/>
  <c r="M34" i="5"/>
  <c r="L34" i="5"/>
  <c r="K34" i="5"/>
  <c r="H34" i="5"/>
  <c r="G34" i="5"/>
  <c r="F34" i="5"/>
  <c r="E34" i="5"/>
  <c r="P33" i="5"/>
  <c r="O33" i="5"/>
  <c r="N33" i="5"/>
  <c r="M33" i="5"/>
  <c r="L33" i="5"/>
  <c r="K33" i="5"/>
  <c r="H33" i="5"/>
  <c r="G33" i="5"/>
  <c r="F33" i="5"/>
  <c r="E33" i="5"/>
  <c r="P32" i="5"/>
  <c r="O32" i="5"/>
  <c r="N32" i="5"/>
  <c r="M32" i="5"/>
  <c r="L32" i="5"/>
  <c r="K32" i="5"/>
  <c r="H32" i="5"/>
  <c r="G32" i="5"/>
  <c r="F32" i="5"/>
  <c r="E32" i="5"/>
  <c r="P31" i="5"/>
  <c r="O31" i="5"/>
  <c r="N31" i="5"/>
  <c r="M31" i="5"/>
  <c r="L31" i="5"/>
  <c r="K31" i="5"/>
  <c r="H31" i="5"/>
  <c r="G31" i="5"/>
  <c r="F31" i="5"/>
  <c r="E31" i="5"/>
  <c r="P30" i="5"/>
  <c r="O30" i="5"/>
  <c r="N30" i="5"/>
  <c r="M30" i="5"/>
  <c r="L30" i="5"/>
  <c r="K30" i="5"/>
  <c r="H30" i="5"/>
  <c r="G30" i="5"/>
  <c r="F30" i="5"/>
  <c r="E30" i="5"/>
  <c r="P29" i="5"/>
  <c r="O29" i="5"/>
  <c r="N29" i="5"/>
  <c r="M29" i="5"/>
  <c r="L29" i="5"/>
  <c r="K29" i="5"/>
  <c r="H29" i="5"/>
  <c r="G29" i="5"/>
  <c r="F29" i="5"/>
  <c r="E29" i="5"/>
  <c r="P28" i="5"/>
  <c r="O28" i="5"/>
  <c r="N28" i="5"/>
  <c r="M28" i="5"/>
  <c r="L28" i="5"/>
  <c r="K28" i="5"/>
  <c r="H28" i="5"/>
  <c r="G28" i="5"/>
  <c r="F28" i="5"/>
  <c r="E28" i="5"/>
  <c r="P27" i="5"/>
  <c r="O27" i="5"/>
  <c r="N27" i="5"/>
  <c r="M27" i="5"/>
  <c r="L27" i="5"/>
  <c r="K27" i="5"/>
  <c r="H27" i="5"/>
  <c r="G27" i="5"/>
  <c r="F27" i="5"/>
  <c r="E27" i="5"/>
  <c r="P26" i="5"/>
  <c r="O26" i="5"/>
  <c r="N26" i="5"/>
  <c r="M26" i="5"/>
  <c r="L26" i="5"/>
  <c r="K26" i="5"/>
  <c r="H26" i="5"/>
  <c r="G26" i="5"/>
  <c r="F26" i="5"/>
  <c r="E26" i="5"/>
  <c r="P25" i="5"/>
  <c r="O25" i="5"/>
  <c r="N25" i="5"/>
  <c r="M25" i="5"/>
  <c r="L25" i="5"/>
  <c r="K25" i="5"/>
  <c r="H25" i="5"/>
  <c r="G25" i="5"/>
  <c r="F25" i="5"/>
  <c r="E25" i="5"/>
  <c r="P24" i="5"/>
  <c r="O24" i="5"/>
  <c r="N24" i="5"/>
  <c r="M24" i="5"/>
  <c r="L24" i="5"/>
  <c r="K24" i="5"/>
  <c r="H24" i="5"/>
  <c r="G24" i="5"/>
  <c r="F24" i="5"/>
  <c r="E24" i="5"/>
  <c r="P23" i="5"/>
  <c r="O23" i="5"/>
  <c r="N23" i="5"/>
  <c r="M23" i="5"/>
  <c r="L23" i="5"/>
  <c r="K23" i="5"/>
  <c r="H23" i="5"/>
  <c r="G23" i="5"/>
  <c r="F23" i="5"/>
  <c r="E23" i="5"/>
  <c r="P22" i="5"/>
  <c r="O22" i="5"/>
  <c r="N22" i="5"/>
  <c r="M22" i="5"/>
  <c r="L22" i="5"/>
  <c r="K22" i="5"/>
  <c r="H22" i="5"/>
  <c r="G22" i="5"/>
  <c r="F22" i="5"/>
  <c r="E22" i="5"/>
  <c r="P21" i="5"/>
  <c r="O21" i="5"/>
  <c r="N21" i="5"/>
  <c r="M21" i="5"/>
  <c r="L21" i="5"/>
  <c r="K21" i="5"/>
  <c r="H21" i="5"/>
  <c r="G21" i="5"/>
  <c r="F21" i="5"/>
  <c r="E21" i="5"/>
  <c r="P20" i="5"/>
  <c r="O20" i="5"/>
  <c r="N20" i="5"/>
  <c r="M20" i="5"/>
  <c r="L20" i="5"/>
  <c r="K20" i="5"/>
  <c r="H20" i="5"/>
  <c r="G20" i="5"/>
  <c r="F20" i="5"/>
  <c r="E20" i="5"/>
  <c r="P19" i="5"/>
  <c r="O19" i="5"/>
  <c r="N19" i="5"/>
  <c r="M19" i="5"/>
  <c r="L19" i="5"/>
  <c r="K19" i="5"/>
  <c r="H19" i="5"/>
  <c r="G19" i="5"/>
  <c r="F19" i="5"/>
  <c r="E19" i="5"/>
  <c r="P18" i="5"/>
  <c r="O18" i="5"/>
  <c r="N18" i="5"/>
  <c r="M18" i="5"/>
  <c r="L18" i="5"/>
  <c r="K18" i="5"/>
  <c r="H18" i="5"/>
  <c r="G18" i="5"/>
  <c r="F18" i="5"/>
  <c r="E18" i="5"/>
  <c r="P17" i="5"/>
  <c r="O17" i="5"/>
  <c r="N17" i="5"/>
  <c r="M17" i="5"/>
  <c r="L17" i="5"/>
  <c r="K17" i="5"/>
  <c r="H17" i="5"/>
  <c r="G17" i="5"/>
  <c r="F17" i="5"/>
  <c r="E17" i="5"/>
  <c r="P16" i="5"/>
  <c r="O16" i="5"/>
  <c r="N16" i="5"/>
  <c r="M16" i="5"/>
  <c r="L16" i="5"/>
  <c r="K16" i="5"/>
  <c r="H16" i="5"/>
  <c r="G16" i="5"/>
  <c r="F16" i="5"/>
  <c r="E16" i="5"/>
  <c r="P15" i="5"/>
  <c r="O15" i="5"/>
  <c r="N15" i="5"/>
  <c r="M15" i="5"/>
  <c r="L15" i="5"/>
  <c r="K15" i="5"/>
  <c r="H15" i="5"/>
  <c r="G15" i="5"/>
  <c r="F15" i="5"/>
  <c r="E15" i="5"/>
  <c r="P14" i="5"/>
  <c r="O14" i="5"/>
  <c r="N14" i="5"/>
  <c r="M14" i="5"/>
  <c r="L14" i="5"/>
  <c r="K14" i="5"/>
  <c r="H14" i="5"/>
  <c r="G14" i="5"/>
  <c r="F14" i="5"/>
  <c r="E14" i="5"/>
  <c r="P13" i="5"/>
  <c r="O13" i="5"/>
  <c r="N13" i="5"/>
  <c r="M13" i="5"/>
  <c r="L13" i="5"/>
  <c r="K13" i="5"/>
  <c r="H13" i="5"/>
  <c r="G13" i="5"/>
  <c r="F13" i="5"/>
  <c r="E13" i="5"/>
  <c r="P12" i="5"/>
  <c r="O12" i="5"/>
  <c r="N12" i="5"/>
  <c r="M12" i="5"/>
  <c r="L12" i="5"/>
  <c r="K12" i="5"/>
  <c r="H12" i="5"/>
  <c r="G12" i="5"/>
  <c r="F12" i="5"/>
  <c r="E12" i="5"/>
  <c r="P11" i="5"/>
  <c r="O11" i="5"/>
  <c r="N11" i="5"/>
  <c r="M11" i="5"/>
  <c r="L11" i="5"/>
  <c r="K11" i="5"/>
  <c r="H11" i="5"/>
  <c r="G11" i="5"/>
  <c r="F11" i="5"/>
  <c r="E11" i="5"/>
  <c r="P10" i="5"/>
  <c r="O10" i="5"/>
  <c r="N10" i="5"/>
  <c r="M10" i="5"/>
  <c r="L10" i="5"/>
  <c r="K10" i="5"/>
  <c r="H10" i="5"/>
  <c r="G10" i="5"/>
  <c r="F10" i="5"/>
  <c r="E10" i="5"/>
  <c r="P9" i="5"/>
  <c r="O9" i="5"/>
  <c r="N9" i="5"/>
  <c r="M9" i="5"/>
  <c r="L9" i="5"/>
  <c r="K9" i="5"/>
  <c r="H9" i="5"/>
  <c r="G9" i="5"/>
  <c r="F9" i="5"/>
  <c r="E9" i="5"/>
  <c r="P8" i="5"/>
  <c r="O8" i="5"/>
  <c r="N8" i="5"/>
  <c r="M8" i="5"/>
  <c r="L8" i="5"/>
  <c r="K8" i="5"/>
  <c r="H8" i="5"/>
  <c r="G8" i="5"/>
  <c r="F8" i="5"/>
  <c r="E8" i="5"/>
  <c r="P7" i="5"/>
  <c r="O7" i="5"/>
  <c r="N7" i="5"/>
  <c r="M7" i="5"/>
  <c r="L7" i="5"/>
  <c r="K7" i="5"/>
  <c r="H7" i="5"/>
  <c r="G7" i="5"/>
  <c r="F7" i="5"/>
  <c r="E7" i="5"/>
  <c r="P6" i="5"/>
  <c r="O6" i="5"/>
  <c r="N6" i="5"/>
  <c r="M6" i="5"/>
  <c r="L6" i="5"/>
  <c r="K6" i="5"/>
  <c r="H6" i="5"/>
  <c r="G6" i="5"/>
  <c r="F6" i="5"/>
  <c r="E6" i="5"/>
  <c r="P5" i="5"/>
  <c r="O5" i="5"/>
  <c r="N5" i="5"/>
  <c r="M5" i="5"/>
  <c r="L5" i="5"/>
  <c r="K5" i="5"/>
  <c r="H5" i="5"/>
  <c r="G5" i="5"/>
  <c r="F5" i="5"/>
  <c r="E5" i="5"/>
  <c r="P4" i="5"/>
  <c r="O4" i="5"/>
  <c r="N4" i="5"/>
  <c r="M4" i="5"/>
  <c r="L4" i="5"/>
  <c r="K4" i="5"/>
  <c r="H4" i="5"/>
  <c r="G4" i="5"/>
  <c r="F4" i="5"/>
  <c r="E4" i="5"/>
  <c r="P3" i="5"/>
  <c r="O3" i="5"/>
  <c r="N3" i="5"/>
  <c r="M3" i="5"/>
  <c r="L3" i="5"/>
  <c r="K3" i="5"/>
  <c r="H3" i="5"/>
  <c r="G3" i="5"/>
  <c r="F3" i="5"/>
  <c r="E3" i="5"/>
  <c r="R232" i="2" l="1"/>
  <c r="Q232" i="2"/>
  <c r="R231" i="2"/>
  <c r="Q231" i="2"/>
  <c r="R230" i="2"/>
  <c r="Q230" i="2"/>
  <c r="R229" i="2"/>
  <c r="Q229" i="2"/>
  <c r="R228" i="2"/>
  <c r="Q228" i="2"/>
  <c r="R227" i="2"/>
  <c r="Q227" i="2"/>
  <c r="R226" i="2"/>
  <c r="Q226" i="2"/>
  <c r="R225" i="2"/>
  <c r="Q225" i="2"/>
  <c r="R224" i="2"/>
  <c r="Q224" i="2"/>
  <c r="R223" i="2"/>
  <c r="Q223" i="2"/>
  <c r="R222" i="2"/>
  <c r="Q222" i="2"/>
  <c r="R221" i="2"/>
  <c r="Q221" i="2"/>
  <c r="R220" i="2"/>
  <c r="Q220" i="2"/>
  <c r="R219" i="2"/>
  <c r="Q219" i="2"/>
  <c r="R218" i="2"/>
  <c r="Q218" i="2"/>
  <c r="R217" i="2"/>
  <c r="Q217" i="2"/>
  <c r="R216" i="2"/>
  <c r="Q216" i="2"/>
  <c r="R215" i="2"/>
  <c r="Q215" i="2"/>
  <c r="R214" i="2"/>
  <c r="Q214" i="2"/>
  <c r="R213" i="2"/>
  <c r="Q213" i="2"/>
  <c r="R212" i="2"/>
  <c r="Q212" i="2"/>
  <c r="R211" i="2"/>
  <c r="Q211" i="2"/>
  <c r="R210" i="2"/>
  <c r="Q210" i="2"/>
  <c r="R209" i="2"/>
  <c r="Q209" i="2"/>
  <c r="R208" i="2"/>
  <c r="Q208" i="2"/>
  <c r="R207" i="2"/>
  <c r="Q207" i="2"/>
  <c r="R206" i="2"/>
  <c r="Q206" i="2"/>
  <c r="R205" i="2"/>
  <c r="Q205" i="2"/>
  <c r="R204" i="2"/>
  <c r="Q204" i="2"/>
  <c r="R203" i="2"/>
  <c r="Q203" i="2"/>
  <c r="R202" i="2"/>
  <c r="Q202" i="2"/>
  <c r="R201" i="2"/>
  <c r="Q201" i="2"/>
  <c r="R200" i="2"/>
  <c r="Q200" i="2"/>
  <c r="R199" i="2"/>
  <c r="Q199" i="2"/>
  <c r="R198" i="2"/>
  <c r="Q198" i="2"/>
  <c r="R197" i="2"/>
  <c r="Q197" i="2"/>
  <c r="R196" i="2"/>
  <c r="Q196" i="2"/>
  <c r="R195" i="2"/>
  <c r="Q195" i="2"/>
  <c r="R194" i="2"/>
  <c r="Q194" i="2"/>
  <c r="R193" i="2"/>
  <c r="Q193" i="2"/>
  <c r="R192" i="2"/>
  <c r="Q192" i="2"/>
  <c r="R191" i="2"/>
  <c r="Q191" i="2"/>
  <c r="R190" i="2"/>
  <c r="Q190" i="2"/>
  <c r="R189" i="2"/>
  <c r="Q189" i="2"/>
  <c r="R188" i="2"/>
  <c r="Q188" i="2"/>
  <c r="R187" i="2"/>
  <c r="Q187" i="2"/>
  <c r="R186" i="2"/>
  <c r="Q186" i="2"/>
  <c r="R185" i="2"/>
  <c r="Q185" i="2"/>
  <c r="R184" i="2"/>
  <c r="Q184" i="2"/>
  <c r="R183" i="2"/>
  <c r="Q183" i="2"/>
  <c r="R182" i="2"/>
  <c r="Q182" i="2"/>
  <c r="R181" i="2"/>
  <c r="Q181" i="2"/>
  <c r="R180" i="2"/>
  <c r="Q180" i="2"/>
  <c r="R179" i="2"/>
  <c r="Q179" i="2"/>
  <c r="R178" i="2"/>
  <c r="Q178" i="2"/>
  <c r="R177" i="2"/>
  <c r="Q177" i="2"/>
  <c r="R176" i="2"/>
  <c r="Q176" i="2"/>
  <c r="R175" i="2"/>
  <c r="Q175" i="2"/>
  <c r="R174" i="2"/>
  <c r="Q174" i="2"/>
  <c r="R173" i="2"/>
  <c r="Q173" i="2"/>
  <c r="R172" i="2"/>
  <c r="Q172" i="2"/>
  <c r="R171" i="2"/>
  <c r="Q171" i="2"/>
  <c r="R170" i="2"/>
  <c r="Q170" i="2"/>
  <c r="R169" i="2"/>
  <c r="Q169" i="2"/>
  <c r="R168" i="2"/>
  <c r="Q168" i="2"/>
  <c r="R167" i="2"/>
  <c r="Q167" i="2"/>
  <c r="R166" i="2"/>
  <c r="Q166" i="2"/>
  <c r="R165" i="2"/>
  <c r="Q165" i="2"/>
  <c r="R164" i="2"/>
  <c r="Q164" i="2"/>
  <c r="R163" i="2"/>
  <c r="Q163" i="2"/>
  <c r="R162" i="2"/>
  <c r="Q162" i="2"/>
  <c r="R161" i="2"/>
  <c r="Q161" i="2"/>
  <c r="R160" i="2"/>
  <c r="Q160" i="2"/>
  <c r="R159" i="2"/>
  <c r="Q159" i="2"/>
  <c r="R158" i="2"/>
  <c r="Q158" i="2"/>
  <c r="R157" i="2"/>
  <c r="Q157" i="2"/>
  <c r="R156" i="2"/>
  <c r="Q156" i="2"/>
  <c r="R155" i="2"/>
  <c r="Q155" i="2"/>
  <c r="R154" i="2"/>
  <c r="Q154" i="2"/>
  <c r="R153" i="2"/>
  <c r="Q153" i="2"/>
  <c r="R152" i="2"/>
  <c r="Q152" i="2"/>
  <c r="R151" i="2"/>
  <c r="Q151" i="2"/>
  <c r="R150" i="2"/>
  <c r="Q150" i="2"/>
  <c r="R149" i="2"/>
  <c r="Q149" i="2"/>
  <c r="R148" i="2"/>
  <c r="Q148" i="2"/>
  <c r="R147" i="2"/>
  <c r="Q147" i="2"/>
  <c r="R146" i="2"/>
  <c r="Q146" i="2"/>
  <c r="R145" i="2"/>
  <c r="Q145" i="2"/>
  <c r="R144" i="2"/>
  <c r="Q144" i="2"/>
  <c r="R143" i="2"/>
  <c r="Q143" i="2"/>
  <c r="R142" i="2"/>
  <c r="Q142" i="2"/>
  <c r="R141" i="2"/>
  <c r="Q141" i="2"/>
  <c r="R140" i="2"/>
  <c r="Q140" i="2"/>
  <c r="R139" i="2"/>
  <c r="Q139" i="2"/>
  <c r="R138" i="2"/>
  <c r="Q138" i="2"/>
  <c r="R137" i="2"/>
  <c r="Q137" i="2"/>
  <c r="R136" i="2"/>
  <c r="Q136" i="2"/>
  <c r="R135" i="2"/>
  <c r="Q135" i="2"/>
  <c r="R134" i="2"/>
  <c r="Q134" i="2"/>
  <c r="R133" i="2"/>
  <c r="Q133" i="2"/>
  <c r="R132" i="2"/>
  <c r="Q132" i="2"/>
  <c r="R131" i="2"/>
  <c r="Q131" i="2"/>
  <c r="R130" i="2"/>
  <c r="Q130" i="2"/>
  <c r="R129" i="2"/>
  <c r="Q129" i="2"/>
  <c r="R128" i="2"/>
  <c r="Q128" i="2"/>
  <c r="R127" i="2"/>
  <c r="Q127" i="2"/>
  <c r="R126" i="2"/>
  <c r="Q126" i="2"/>
  <c r="R125" i="2"/>
  <c r="Q125" i="2"/>
  <c r="R124" i="2"/>
  <c r="Q124" i="2"/>
  <c r="R123" i="2"/>
  <c r="Q123" i="2"/>
  <c r="R122" i="2"/>
  <c r="Q122" i="2"/>
  <c r="R121" i="2"/>
  <c r="Q121" i="2"/>
  <c r="R120" i="2"/>
  <c r="Q120" i="2"/>
  <c r="R119" i="2"/>
  <c r="Q119" i="2"/>
  <c r="R118" i="2"/>
  <c r="Q118" i="2"/>
  <c r="R117" i="2"/>
  <c r="Q117" i="2"/>
  <c r="R116" i="2"/>
  <c r="Q116" i="2"/>
  <c r="R115" i="2"/>
  <c r="Q115" i="2"/>
  <c r="R114" i="2"/>
  <c r="Q114" i="2"/>
  <c r="R113" i="2"/>
  <c r="Q113" i="2"/>
  <c r="R112" i="2"/>
  <c r="Q112" i="2"/>
  <c r="R111" i="2"/>
  <c r="Q111" i="2"/>
  <c r="R110" i="2"/>
  <c r="Q110" i="2"/>
  <c r="R109" i="2"/>
  <c r="Q109" i="2"/>
  <c r="R108" i="2"/>
  <c r="Q108" i="2"/>
  <c r="R107" i="2"/>
  <c r="Q107" i="2"/>
  <c r="R106" i="2"/>
  <c r="Q106" i="2"/>
  <c r="R105" i="2"/>
  <c r="Q105" i="2"/>
  <c r="R104" i="2"/>
  <c r="Q104" i="2"/>
  <c r="R103" i="2"/>
  <c r="Q103" i="2"/>
  <c r="R102" i="2"/>
  <c r="Q102" i="2"/>
  <c r="R101" i="2"/>
  <c r="Q101" i="2"/>
  <c r="R100" i="2"/>
  <c r="Q100" i="2"/>
  <c r="R99" i="2"/>
  <c r="Q99" i="2"/>
  <c r="R98" i="2"/>
  <c r="Q98" i="2"/>
  <c r="R97" i="2"/>
  <c r="Q97" i="2"/>
  <c r="R96" i="2"/>
  <c r="Q96" i="2"/>
  <c r="R95" i="2"/>
  <c r="Q95" i="2"/>
  <c r="R94" i="2"/>
  <c r="Q94" i="2"/>
  <c r="R93" i="2"/>
  <c r="Q93" i="2"/>
  <c r="R92" i="2"/>
  <c r="Q92" i="2"/>
  <c r="R91" i="2"/>
  <c r="Q91" i="2"/>
  <c r="R90" i="2"/>
  <c r="Q90" i="2"/>
  <c r="R89" i="2"/>
  <c r="Q89" i="2"/>
  <c r="R88" i="2"/>
  <c r="Q88" i="2"/>
  <c r="R87" i="2"/>
  <c r="Q87" i="2"/>
  <c r="R86" i="2"/>
  <c r="Q86" i="2"/>
  <c r="R85" i="2"/>
  <c r="Q85" i="2"/>
  <c r="R84" i="2"/>
  <c r="Q84" i="2"/>
  <c r="R83" i="2"/>
  <c r="Q83" i="2"/>
  <c r="R82" i="2"/>
  <c r="Q82" i="2"/>
  <c r="R81" i="2"/>
  <c r="Q81" i="2"/>
  <c r="R80" i="2"/>
  <c r="Q80" i="2"/>
  <c r="R79" i="2"/>
  <c r="Q79" i="2"/>
  <c r="R78" i="2"/>
  <c r="Q78" i="2"/>
  <c r="R77" i="2"/>
  <c r="Q77" i="2"/>
  <c r="R76" i="2"/>
  <c r="Q76" i="2"/>
  <c r="R75" i="2"/>
  <c r="Q75" i="2"/>
  <c r="R74" i="2"/>
  <c r="Q74" i="2"/>
  <c r="R73" i="2"/>
  <c r="Q73" i="2"/>
  <c r="R72" i="2"/>
  <c r="Q72" i="2"/>
  <c r="R71" i="2"/>
  <c r="Q71" i="2"/>
  <c r="R70" i="2"/>
  <c r="Q70" i="2"/>
  <c r="R69" i="2"/>
  <c r="Q69" i="2"/>
  <c r="R68" i="2"/>
  <c r="Q68" i="2"/>
  <c r="R67" i="2"/>
  <c r="Q67" i="2"/>
  <c r="R66" i="2"/>
  <c r="Q66" i="2"/>
  <c r="R65" i="2"/>
  <c r="Q65" i="2"/>
  <c r="R64" i="2"/>
  <c r="Q64" i="2"/>
  <c r="R63" i="2"/>
  <c r="Q63" i="2"/>
  <c r="R62" i="2"/>
  <c r="Q62" i="2"/>
  <c r="R61" i="2"/>
  <c r="Q61" i="2"/>
  <c r="R60" i="2"/>
  <c r="Q60" i="2"/>
  <c r="R59" i="2"/>
  <c r="Q59" i="2"/>
  <c r="R58" i="2"/>
  <c r="Q58" i="2"/>
  <c r="R57" i="2"/>
  <c r="Q57" i="2"/>
  <c r="R56" i="2"/>
  <c r="Q56" i="2"/>
  <c r="R55" i="2"/>
  <c r="Q55" i="2"/>
  <c r="R54" i="2"/>
  <c r="Q54" i="2"/>
  <c r="R53" i="2"/>
  <c r="Q53" i="2"/>
  <c r="R52" i="2"/>
  <c r="Q52" i="2"/>
  <c r="R51" i="2"/>
  <c r="Q51" i="2"/>
  <c r="R50" i="2"/>
  <c r="Q50" i="2"/>
  <c r="R49" i="2"/>
  <c r="Q49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R37" i="2"/>
  <c r="Q37" i="2"/>
  <c r="R36" i="2"/>
  <c r="Q36" i="2"/>
  <c r="R35" i="2"/>
  <c r="Q35" i="2"/>
  <c r="R34" i="2"/>
  <c r="Q34" i="2"/>
  <c r="R33" i="2"/>
  <c r="Q33" i="2"/>
  <c r="R32" i="2"/>
  <c r="Q32" i="2"/>
  <c r="R31" i="2"/>
  <c r="Q31" i="2"/>
  <c r="R30" i="2"/>
  <c r="Q30" i="2"/>
  <c r="R29" i="2"/>
  <c r="Q29" i="2"/>
  <c r="R28" i="2"/>
  <c r="Q28" i="2"/>
  <c r="R27" i="2"/>
  <c r="Q27" i="2"/>
  <c r="R26" i="2"/>
  <c r="Q26" i="2"/>
  <c r="R25" i="2"/>
  <c r="Q25" i="2"/>
  <c r="R24" i="2"/>
  <c r="Q24" i="2"/>
  <c r="R23" i="2"/>
  <c r="Q23" i="2"/>
  <c r="R22" i="2"/>
  <c r="Q22" i="2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  <c r="Q11" i="2"/>
  <c r="R10" i="2"/>
  <c r="Q10" i="2"/>
  <c r="R9" i="2"/>
  <c r="Q9" i="2"/>
  <c r="R8" i="2"/>
  <c r="Q8" i="2"/>
  <c r="R7" i="2"/>
  <c r="Q7" i="2"/>
  <c r="R6" i="2"/>
  <c r="Q6" i="2"/>
  <c r="R5" i="2"/>
  <c r="Q5" i="2"/>
  <c r="R3" i="2"/>
  <c r="Q3" i="2"/>
  <c r="J232" i="2"/>
  <c r="S232" i="2"/>
  <c r="J231" i="2"/>
  <c r="S231" i="2"/>
  <c r="J230" i="2"/>
  <c r="S230" i="2"/>
  <c r="J229" i="2"/>
  <c r="S229" i="2"/>
  <c r="J228" i="2"/>
  <c r="S228" i="2"/>
  <c r="J227" i="2"/>
  <c r="S227" i="2"/>
  <c r="J226" i="2"/>
  <c r="S226" i="2"/>
  <c r="J225" i="2"/>
  <c r="S225" i="2"/>
  <c r="J224" i="2"/>
  <c r="S224" i="2"/>
  <c r="J223" i="2"/>
  <c r="S223" i="2"/>
  <c r="J222" i="2"/>
  <c r="S222" i="2"/>
  <c r="J221" i="2"/>
  <c r="S221" i="2"/>
  <c r="J220" i="2"/>
  <c r="S220" i="2"/>
  <c r="J219" i="2"/>
  <c r="S219" i="2"/>
  <c r="J218" i="2"/>
  <c r="S218" i="2"/>
  <c r="J217" i="2"/>
  <c r="S217" i="2"/>
  <c r="J216" i="2"/>
  <c r="S216" i="2"/>
  <c r="J215" i="2"/>
  <c r="S215" i="2"/>
  <c r="J214" i="2"/>
  <c r="S214" i="2"/>
  <c r="J213" i="2"/>
  <c r="S213" i="2"/>
  <c r="J212" i="2"/>
  <c r="S212" i="2"/>
  <c r="J211" i="2"/>
  <c r="S211" i="2"/>
  <c r="J210" i="2"/>
  <c r="S210" i="2"/>
  <c r="J209" i="2"/>
  <c r="S209" i="2"/>
  <c r="J208" i="2"/>
  <c r="S208" i="2"/>
  <c r="J207" i="2"/>
  <c r="S207" i="2"/>
  <c r="J206" i="2"/>
  <c r="S206" i="2"/>
  <c r="J205" i="2"/>
  <c r="S205" i="2"/>
  <c r="J204" i="2"/>
  <c r="S204" i="2"/>
  <c r="J203" i="2"/>
  <c r="S203" i="2"/>
  <c r="J202" i="2"/>
  <c r="S202" i="2"/>
  <c r="J201" i="2"/>
  <c r="S201" i="2"/>
  <c r="J200" i="2"/>
  <c r="S200" i="2"/>
  <c r="J199" i="2"/>
  <c r="S199" i="2"/>
  <c r="J198" i="2"/>
  <c r="S198" i="2"/>
  <c r="J197" i="2"/>
  <c r="S197" i="2"/>
  <c r="J196" i="2"/>
  <c r="S196" i="2"/>
  <c r="J195" i="2"/>
  <c r="S195" i="2"/>
  <c r="J194" i="2"/>
  <c r="S194" i="2"/>
  <c r="J193" i="2"/>
  <c r="S193" i="2"/>
  <c r="J192" i="2"/>
  <c r="S192" i="2"/>
  <c r="J191" i="2"/>
  <c r="S191" i="2"/>
  <c r="J190" i="2"/>
  <c r="S190" i="2"/>
  <c r="J189" i="2"/>
  <c r="S189" i="2"/>
  <c r="J188" i="2"/>
  <c r="S188" i="2"/>
  <c r="J187" i="2"/>
  <c r="S187" i="2"/>
  <c r="J186" i="2"/>
  <c r="S186" i="2"/>
  <c r="J185" i="2"/>
  <c r="S185" i="2"/>
  <c r="J184" i="2"/>
  <c r="S184" i="2"/>
  <c r="J183" i="2"/>
  <c r="S183" i="2"/>
  <c r="J182" i="2"/>
  <c r="S182" i="2"/>
  <c r="J181" i="2"/>
  <c r="S181" i="2"/>
  <c r="J180" i="2"/>
  <c r="S180" i="2"/>
  <c r="J179" i="2"/>
  <c r="S179" i="2"/>
  <c r="J178" i="2"/>
  <c r="S178" i="2"/>
  <c r="J177" i="2"/>
  <c r="S177" i="2"/>
  <c r="J176" i="2"/>
  <c r="S176" i="2"/>
  <c r="J175" i="2"/>
  <c r="S175" i="2"/>
  <c r="J174" i="2"/>
  <c r="S174" i="2"/>
  <c r="J173" i="2"/>
  <c r="S173" i="2"/>
  <c r="J172" i="2"/>
  <c r="S172" i="2"/>
  <c r="J171" i="2"/>
  <c r="S171" i="2"/>
  <c r="J170" i="2"/>
  <c r="S170" i="2"/>
  <c r="J169" i="2"/>
  <c r="S169" i="2"/>
  <c r="J168" i="2"/>
  <c r="S168" i="2"/>
  <c r="J167" i="2"/>
  <c r="S167" i="2"/>
  <c r="J166" i="2"/>
  <c r="S166" i="2"/>
  <c r="J165" i="2"/>
  <c r="S165" i="2"/>
  <c r="J164" i="2"/>
  <c r="S164" i="2"/>
  <c r="J163" i="2"/>
  <c r="S163" i="2"/>
  <c r="J162" i="2"/>
  <c r="S162" i="2"/>
  <c r="J161" i="2"/>
  <c r="S161" i="2"/>
  <c r="J160" i="2"/>
  <c r="S160" i="2"/>
  <c r="J159" i="2"/>
  <c r="S159" i="2"/>
  <c r="J158" i="2"/>
  <c r="S158" i="2"/>
  <c r="J157" i="2"/>
  <c r="S157" i="2"/>
  <c r="J156" i="2"/>
  <c r="S156" i="2"/>
  <c r="J155" i="2"/>
  <c r="S155" i="2"/>
  <c r="J154" i="2"/>
  <c r="S154" i="2"/>
  <c r="J153" i="2"/>
  <c r="S153" i="2"/>
  <c r="J152" i="2"/>
  <c r="S152" i="2"/>
  <c r="J151" i="2"/>
  <c r="S151" i="2"/>
  <c r="J150" i="2"/>
  <c r="S150" i="2"/>
  <c r="J149" i="2"/>
  <c r="S149" i="2"/>
  <c r="J148" i="2"/>
  <c r="S148" i="2"/>
  <c r="J147" i="2"/>
  <c r="S147" i="2"/>
  <c r="J146" i="2"/>
  <c r="S146" i="2"/>
  <c r="J145" i="2"/>
  <c r="S145" i="2"/>
  <c r="J144" i="2"/>
  <c r="S144" i="2"/>
  <c r="J143" i="2"/>
  <c r="S143" i="2"/>
  <c r="J142" i="2"/>
  <c r="S142" i="2"/>
  <c r="J141" i="2"/>
  <c r="S141" i="2"/>
  <c r="J140" i="2"/>
  <c r="S140" i="2"/>
  <c r="J139" i="2"/>
  <c r="S139" i="2"/>
  <c r="J138" i="2"/>
  <c r="S138" i="2"/>
  <c r="J137" i="2"/>
  <c r="S137" i="2"/>
  <c r="J136" i="2"/>
  <c r="S136" i="2"/>
  <c r="J135" i="2"/>
  <c r="S135" i="2"/>
  <c r="J134" i="2"/>
  <c r="S134" i="2"/>
  <c r="J133" i="2"/>
  <c r="S133" i="2"/>
  <c r="J132" i="2"/>
  <c r="S132" i="2"/>
  <c r="J131" i="2"/>
  <c r="S131" i="2"/>
  <c r="J130" i="2"/>
  <c r="S130" i="2"/>
  <c r="J129" i="2"/>
  <c r="S129" i="2"/>
  <c r="J128" i="2"/>
  <c r="S128" i="2"/>
  <c r="J127" i="2"/>
  <c r="S127" i="2"/>
  <c r="J126" i="2"/>
  <c r="S126" i="2"/>
  <c r="J125" i="2"/>
  <c r="S125" i="2"/>
  <c r="J124" i="2"/>
  <c r="S124" i="2"/>
  <c r="J123" i="2"/>
  <c r="S123" i="2"/>
  <c r="J122" i="2"/>
  <c r="S122" i="2"/>
  <c r="J121" i="2"/>
  <c r="S121" i="2"/>
  <c r="J120" i="2"/>
  <c r="S120" i="2"/>
  <c r="J119" i="2"/>
  <c r="S119" i="2"/>
  <c r="J118" i="2"/>
  <c r="S118" i="2"/>
  <c r="J117" i="2"/>
  <c r="S117" i="2"/>
  <c r="J116" i="2"/>
  <c r="S116" i="2"/>
  <c r="J115" i="2"/>
  <c r="S115" i="2"/>
  <c r="J114" i="2"/>
  <c r="S114" i="2"/>
  <c r="J113" i="2"/>
  <c r="S113" i="2"/>
  <c r="J112" i="2"/>
  <c r="S112" i="2"/>
  <c r="J111" i="2"/>
  <c r="S111" i="2"/>
  <c r="J110" i="2"/>
  <c r="S110" i="2"/>
  <c r="J109" i="2"/>
  <c r="S109" i="2"/>
  <c r="J108" i="2"/>
  <c r="S108" i="2"/>
  <c r="J107" i="2"/>
  <c r="S107" i="2"/>
  <c r="J106" i="2"/>
  <c r="S106" i="2"/>
  <c r="J105" i="2"/>
  <c r="S105" i="2"/>
  <c r="J104" i="2"/>
  <c r="S104" i="2"/>
  <c r="J103" i="2"/>
  <c r="S103" i="2"/>
  <c r="J102" i="2"/>
  <c r="S102" i="2"/>
  <c r="J101" i="2"/>
  <c r="S101" i="2"/>
  <c r="J100" i="2"/>
  <c r="S100" i="2"/>
  <c r="J99" i="2"/>
  <c r="S99" i="2"/>
  <c r="J98" i="2"/>
  <c r="S98" i="2"/>
  <c r="J97" i="2"/>
  <c r="S97" i="2"/>
  <c r="J96" i="2"/>
  <c r="S96" i="2"/>
  <c r="J95" i="2"/>
  <c r="S95" i="2"/>
  <c r="J94" i="2"/>
  <c r="S94" i="2"/>
  <c r="J93" i="2"/>
  <c r="S93" i="2"/>
  <c r="J92" i="2"/>
  <c r="S92" i="2"/>
  <c r="J91" i="2"/>
  <c r="S91" i="2"/>
  <c r="J90" i="2"/>
  <c r="S90" i="2"/>
  <c r="J89" i="2"/>
  <c r="S89" i="2"/>
  <c r="J88" i="2"/>
  <c r="S88" i="2"/>
  <c r="J87" i="2"/>
  <c r="S87" i="2"/>
  <c r="J86" i="2"/>
  <c r="S86" i="2"/>
  <c r="J85" i="2"/>
  <c r="S85" i="2"/>
  <c r="J84" i="2"/>
  <c r="S84" i="2"/>
  <c r="J83" i="2"/>
  <c r="S83" i="2"/>
  <c r="J82" i="2"/>
  <c r="S82" i="2"/>
  <c r="J81" i="2"/>
  <c r="S81" i="2"/>
  <c r="J80" i="2"/>
  <c r="S80" i="2"/>
  <c r="J79" i="2"/>
  <c r="S79" i="2"/>
  <c r="J78" i="2"/>
  <c r="S78" i="2"/>
  <c r="J77" i="2"/>
  <c r="S77" i="2"/>
  <c r="J76" i="2"/>
  <c r="S76" i="2"/>
  <c r="J75" i="2"/>
  <c r="S75" i="2"/>
  <c r="J74" i="2"/>
  <c r="S74" i="2"/>
  <c r="J73" i="2"/>
  <c r="S73" i="2"/>
  <c r="J72" i="2"/>
  <c r="S72" i="2"/>
  <c r="J71" i="2"/>
  <c r="S71" i="2"/>
  <c r="J70" i="2"/>
  <c r="S70" i="2"/>
  <c r="J69" i="2"/>
  <c r="S69" i="2"/>
  <c r="J68" i="2"/>
  <c r="S68" i="2"/>
  <c r="J67" i="2"/>
  <c r="S67" i="2"/>
  <c r="J66" i="2"/>
  <c r="S66" i="2"/>
  <c r="J65" i="2"/>
  <c r="S65" i="2"/>
  <c r="J64" i="2"/>
  <c r="S64" i="2"/>
  <c r="J63" i="2"/>
  <c r="S63" i="2"/>
  <c r="J62" i="2"/>
  <c r="S62" i="2"/>
  <c r="J61" i="2"/>
  <c r="S61" i="2"/>
  <c r="J60" i="2"/>
  <c r="S60" i="2"/>
  <c r="J59" i="2"/>
  <c r="S59" i="2"/>
  <c r="J58" i="2"/>
  <c r="S58" i="2"/>
  <c r="J57" i="2"/>
  <c r="S57" i="2"/>
  <c r="J56" i="2"/>
  <c r="S56" i="2"/>
  <c r="J55" i="2"/>
  <c r="S55" i="2"/>
  <c r="J54" i="2"/>
  <c r="S54" i="2"/>
  <c r="J53" i="2"/>
  <c r="S53" i="2"/>
  <c r="J52" i="2"/>
  <c r="S52" i="2"/>
  <c r="J51" i="2"/>
  <c r="S51" i="2"/>
  <c r="J50" i="2"/>
  <c r="S50" i="2"/>
  <c r="J49" i="2"/>
  <c r="S49" i="2"/>
  <c r="J48" i="2"/>
  <c r="S48" i="2"/>
  <c r="J47" i="2"/>
  <c r="S47" i="2"/>
  <c r="J46" i="2"/>
  <c r="S46" i="2"/>
  <c r="J45" i="2"/>
  <c r="S45" i="2"/>
  <c r="J44" i="2"/>
  <c r="S44" i="2"/>
  <c r="J43" i="2"/>
  <c r="S43" i="2"/>
  <c r="J42" i="2"/>
  <c r="S42" i="2"/>
  <c r="J41" i="2"/>
  <c r="S41" i="2"/>
  <c r="J40" i="2"/>
  <c r="S40" i="2"/>
  <c r="J39" i="2"/>
  <c r="S39" i="2"/>
  <c r="J38" i="2"/>
  <c r="S38" i="2"/>
  <c r="J37" i="2"/>
  <c r="S37" i="2"/>
  <c r="J36" i="2"/>
  <c r="S36" i="2"/>
  <c r="J35" i="2"/>
  <c r="S35" i="2"/>
  <c r="J34" i="2"/>
  <c r="S34" i="2"/>
  <c r="J33" i="2"/>
  <c r="S33" i="2"/>
  <c r="J32" i="2"/>
  <c r="S32" i="2"/>
  <c r="J31" i="2"/>
  <c r="S31" i="2"/>
  <c r="J30" i="2"/>
  <c r="S30" i="2"/>
  <c r="J29" i="2"/>
  <c r="S29" i="2"/>
  <c r="J28" i="2"/>
  <c r="S28" i="2"/>
  <c r="J27" i="2"/>
  <c r="S27" i="2"/>
  <c r="J26" i="2"/>
  <c r="S26" i="2"/>
  <c r="J25" i="2"/>
  <c r="S25" i="2"/>
  <c r="J24" i="2"/>
  <c r="S24" i="2"/>
  <c r="J23" i="2"/>
  <c r="S23" i="2"/>
  <c r="J22" i="2"/>
  <c r="S22" i="2"/>
  <c r="J21" i="2"/>
  <c r="S21" i="2"/>
  <c r="J20" i="2"/>
  <c r="S20" i="2"/>
  <c r="J19" i="2"/>
  <c r="S19" i="2"/>
  <c r="J18" i="2"/>
  <c r="S18" i="2"/>
  <c r="J17" i="2"/>
  <c r="S17" i="2"/>
  <c r="J16" i="2"/>
  <c r="S16" i="2"/>
  <c r="J15" i="2"/>
  <c r="S15" i="2"/>
  <c r="J14" i="2"/>
  <c r="S14" i="2"/>
  <c r="J13" i="2"/>
  <c r="S13" i="2"/>
  <c r="J12" i="2"/>
  <c r="S12" i="2"/>
  <c r="J11" i="2"/>
  <c r="S11" i="2"/>
  <c r="J10" i="2"/>
  <c r="S10" i="2"/>
  <c r="J9" i="2"/>
  <c r="S9" i="2"/>
  <c r="J8" i="2"/>
  <c r="S8" i="2"/>
  <c r="J7" i="2"/>
  <c r="S7" i="2"/>
  <c r="J6" i="2"/>
  <c r="S6" i="2"/>
  <c r="J5" i="2"/>
  <c r="S5" i="2"/>
  <c r="J3" i="2"/>
  <c r="S3" i="2"/>
  <c r="R9" i="5" l="1"/>
  <c r="R17" i="5"/>
  <c r="R25" i="5"/>
  <c r="R29" i="5"/>
  <c r="R33" i="5"/>
  <c r="R37" i="5"/>
  <c r="R45" i="5"/>
  <c r="R53" i="5"/>
  <c r="R57" i="5"/>
  <c r="R61" i="5"/>
  <c r="R65" i="5"/>
  <c r="R69" i="5"/>
  <c r="R73" i="5"/>
  <c r="R77" i="5"/>
  <c r="R81" i="5"/>
  <c r="R85" i="5"/>
  <c r="R89" i="5"/>
  <c r="R93" i="5"/>
  <c r="R97" i="5"/>
  <c r="R101" i="5"/>
  <c r="R105" i="5"/>
  <c r="R109" i="5"/>
  <c r="R113" i="5"/>
  <c r="R117" i="5"/>
  <c r="R121" i="5"/>
  <c r="R125" i="5"/>
  <c r="R129" i="5"/>
  <c r="R133" i="5"/>
  <c r="R137" i="5"/>
  <c r="R141" i="5"/>
  <c r="R145" i="5"/>
  <c r="R149" i="5"/>
  <c r="R153" i="5"/>
  <c r="R157" i="5"/>
  <c r="R161" i="5"/>
  <c r="R165" i="5"/>
  <c r="R169" i="5"/>
  <c r="R173" i="5"/>
  <c r="R177" i="5"/>
  <c r="R181" i="5"/>
  <c r="R185" i="5"/>
  <c r="R189" i="5"/>
  <c r="R193" i="5"/>
  <c r="R197" i="5"/>
  <c r="R201" i="5"/>
  <c r="R41" i="5"/>
  <c r="R5" i="5"/>
  <c r="R13" i="5"/>
  <c r="R21" i="5"/>
  <c r="R49" i="5"/>
  <c r="R205" i="5"/>
  <c r="R209" i="5"/>
  <c r="R213" i="5"/>
  <c r="R217" i="5"/>
  <c r="R221" i="5"/>
  <c r="R225" i="5"/>
  <c r="R229" i="5"/>
  <c r="R6" i="5"/>
  <c r="R10" i="5"/>
  <c r="R14" i="5"/>
  <c r="R18" i="5"/>
  <c r="R22" i="5"/>
  <c r="R26" i="5"/>
  <c r="R30" i="5"/>
  <c r="R34" i="5"/>
  <c r="R38" i="5"/>
  <c r="R42" i="5"/>
  <c r="R46" i="5"/>
  <c r="R50" i="5"/>
  <c r="R54" i="5"/>
  <c r="R58" i="5"/>
  <c r="R62" i="5"/>
  <c r="R66" i="5"/>
  <c r="R70" i="5"/>
  <c r="R74" i="5"/>
  <c r="R78" i="5"/>
  <c r="R82" i="5"/>
  <c r="R86" i="5"/>
  <c r="R90" i="5"/>
  <c r="R94" i="5"/>
  <c r="R98" i="5"/>
  <c r="R102" i="5"/>
  <c r="R106" i="5"/>
  <c r="R110" i="5"/>
  <c r="R114" i="5"/>
  <c r="R118" i="5"/>
  <c r="R122" i="5"/>
  <c r="R126" i="5"/>
  <c r="R130" i="5"/>
  <c r="R134" i="5"/>
  <c r="R138" i="5"/>
  <c r="R142" i="5"/>
  <c r="R146" i="5"/>
  <c r="R150" i="5"/>
  <c r="R154" i="5"/>
  <c r="R158" i="5"/>
  <c r="R162" i="5"/>
  <c r="R166" i="5"/>
  <c r="R170" i="5"/>
  <c r="R174" i="5"/>
  <c r="R178" i="5"/>
  <c r="R182" i="5"/>
  <c r="R186" i="5"/>
  <c r="R190" i="5"/>
  <c r="R194" i="5"/>
  <c r="R198" i="5"/>
  <c r="R202" i="5"/>
  <c r="R206" i="5"/>
  <c r="R210" i="5"/>
  <c r="R214" i="5"/>
  <c r="R218" i="5"/>
  <c r="R222" i="5"/>
  <c r="R226" i="5"/>
  <c r="R230" i="5"/>
  <c r="R3" i="5"/>
  <c r="R8" i="5"/>
  <c r="R12" i="5"/>
  <c r="R16" i="5"/>
  <c r="R20" i="5"/>
  <c r="R24" i="5"/>
  <c r="R28" i="5"/>
  <c r="R32" i="5"/>
  <c r="R36" i="5"/>
  <c r="R40" i="5"/>
  <c r="R44" i="5"/>
  <c r="R48" i="5"/>
  <c r="R52" i="5"/>
  <c r="R56" i="5"/>
  <c r="R60" i="5"/>
  <c r="R64" i="5"/>
  <c r="R68" i="5"/>
  <c r="R72" i="5"/>
  <c r="R76" i="5"/>
  <c r="R80" i="5"/>
  <c r="R84" i="5"/>
  <c r="R88" i="5"/>
  <c r="R92" i="5"/>
  <c r="R96" i="5"/>
  <c r="R100" i="5"/>
  <c r="R104" i="5"/>
  <c r="R108" i="5"/>
  <c r="R112" i="5"/>
  <c r="R116" i="5"/>
  <c r="R120" i="5"/>
  <c r="R124" i="5"/>
  <c r="R128" i="5"/>
  <c r="R132" i="5"/>
  <c r="R136" i="5"/>
  <c r="R140" i="5"/>
  <c r="R144" i="5"/>
  <c r="R148" i="5"/>
  <c r="R152" i="5"/>
  <c r="R156" i="5"/>
  <c r="R160" i="5"/>
  <c r="R164" i="5"/>
  <c r="R168" i="5"/>
  <c r="R172" i="5"/>
  <c r="R176" i="5"/>
  <c r="R180" i="5"/>
  <c r="R184" i="5"/>
  <c r="R188" i="5"/>
  <c r="R192" i="5"/>
  <c r="R196" i="5"/>
  <c r="R200" i="5"/>
  <c r="R204" i="5"/>
  <c r="R208" i="5"/>
  <c r="R212" i="5"/>
  <c r="R216" i="5"/>
  <c r="R220" i="5"/>
  <c r="R224" i="5"/>
  <c r="R228" i="5"/>
  <c r="R232" i="5"/>
  <c r="R11" i="5"/>
  <c r="R31" i="5"/>
  <c r="R39" i="5"/>
  <c r="R55" i="5"/>
  <c r="R71" i="5"/>
  <c r="R91" i="5"/>
  <c r="R111" i="5"/>
  <c r="R135" i="5"/>
  <c r="R155" i="5"/>
  <c r="R175" i="5"/>
  <c r="R7" i="5"/>
  <c r="R23" i="5"/>
  <c r="R43" i="5"/>
  <c r="R59" i="5"/>
  <c r="R79" i="5"/>
  <c r="R95" i="5"/>
  <c r="R115" i="5"/>
  <c r="R131" i="5"/>
  <c r="R151" i="5"/>
  <c r="R171" i="5"/>
  <c r="R19" i="5"/>
  <c r="R47" i="5"/>
  <c r="R63" i="5"/>
  <c r="R83" i="5"/>
  <c r="R99" i="5"/>
  <c r="R107" i="5"/>
  <c r="R123" i="5"/>
  <c r="R143" i="5"/>
  <c r="R163" i="5"/>
  <c r="R179" i="5"/>
  <c r="R187" i="5"/>
  <c r="R191" i="5"/>
  <c r="R195" i="5"/>
  <c r="R203" i="5"/>
  <c r="R207" i="5"/>
  <c r="R211" i="5"/>
  <c r="R215" i="5"/>
  <c r="R219" i="5"/>
  <c r="R223" i="5"/>
  <c r="R227" i="5"/>
  <c r="R231" i="5"/>
  <c r="R15" i="5"/>
  <c r="R27" i="5"/>
  <c r="R35" i="5"/>
  <c r="R51" i="5"/>
  <c r="R67" i="5"/>
  <c r="R75" i="5"/>
  <c r="R87" i="5"/>
  <c r="R103" i="5"/>
  <c r="R119" i="5"/>
  <c r="R127" i="5"/>
  <c r="R139" i="5"/>
  <c r="R147" i="5"/>
  <c r="R159" i="5"/>
  <c r="R167" i="5"/>
  <c r="R183" i="5"/>
  <c r="R199" i="5"/>
  <c r="T7" i="2"/>
  <c r="J7" i="5"/>
  <c r="I7" i="5"/>
  <c r="T11" i="2"/>
  <c r="J11" i="5"/>
  <c r="I11" i="5"/>
  <c r="T15" i="2"/>
  <c r="I15" i="5"/>
  <c r="J15" i="5"/>
  <c r="T19" i="2"/>
  <c r="I19" i="5"/>
  <c r="J19" i="5"/>
  <c r="T23" i="2"/>
  <c r="J23" i="5"/>
  <c r="I23" i="5"/>
  <c r="T27" i="2"/>
  <c r="I27" i="5"/>
  <c r="J27" i="5"/>
  <c r="T31" i="2"/>
  <c r="J31" i="5"/>
  <c r="I31" i="5"/>
  <c r="T35" i="2"/>
  <c r="I35" i="5"/>
  <c r="J35" i="5"/>
  <c r="T39" i="2"/>
  <c r="J39" i="5"/>
  <c r="I39" i="5"/>
  <c r="T43" i="2"/>
  <c r="I43" i="5"/>
  <c r="J43" i="5"/>
  <c r="T47" i="2"/>
  <c r="J47" i="5"/>
  <c r="I47" i="5"/>
  <c r="T51" i="2"/>
  <c r="I51" i="5"/>
  <c r="J51" i="5"/>
  <c r="T55" i="2"/>
  <c r="I55" i="5"/>
  <c r="J55" i="5"/>
  <c r="T59" i="2"/>
  <c r="I59" i="5"/>
  <c r="J59" i="5"/>
  <c r="T63" i="2"/>
  <c r="I63" i="5"/>
  <c r="J63" i="5"/>
  <c r="T67" i="2"/>
  <c r="I67" i="5"/>
  <c r="J67" i="5"/>
  <c r="T71" i="2"/>
  <c r="I71" i="5"/>
  <c r="J71" i="5"/>
  <c r="T75" i="2"/>
  <c r="I75" i="5"/>
  <c r="J75" i="5"/>
  <c r="T79" i="2"/>
  <c r="I79" i="5"/>
  <c r="J79" i="5"/>
  <c r="T83" i="2"/>
  <c r="I83" i="5"/>
  <c r="J83" i="5"/>
  <c r="T87" i="2"/>
  <c r="I87" i="5"/>
  <c r="J87" i="5"/>
  <c r="T91" i="2"/>
  <c r="I91" i="5"/>
  <c r="J91" i="5"/>
  <c r="T95" i="2"/>
  <c r="I95" i="5"/>
  <c r="J95" i="5"/>
  <c r="T99" i="2"/>
  <c r="I99" i="5"/>
  <c r="J99" i="5"/>
  <c r="T103" i="2"/>
  <c r="I103" i="5"/>
  <c r="J103" i="5"/>
  <c r="T107" i="2"/>
  <c r="I107" i="5"/>
  <c r="J107" i="5"/>
  <c r="T111" i="2"/>
  <c r="I111" i="5"/>
  <c r="J111" i="5"/>
  <c r="T115" i="2"/>
  <c r="I115" i="5"/>
  <c r="J115" i="5"/>
  <c r="T119" i="2"/>
  <c r="I119" i="5"/>
  <c r="J119" i="5"/>
  <c r="T123" i="2"/>
  <c r="I123" i="5"/>
  <c r="J123" i="5"/>
  <c r="T127" i="2"/>
  <c r="I127" i="5"/>
  <c r="J127" i="5"/>
  <c r="T131" i="2"/>
  <c r="I131" i="5"/>
  <c r="J131" i="5"/>
  <c r="T135" i="2"/>
  <c r="I135" i="5"/>
  <c r="J135" i="5"/>
  <c r="T139" i="2"/>
  <c r="I139" i="5"/>
  <c r="J139" i="5"/>
  <c r="T143" i="2"/>
  <c r="I143" i="5"/>
  <c r="J143" i="5"/>
  <c r="T147" i="2"/>
  <c r="I147" i="5"/>
  <c r="J147" i="5"/>
  <c r="T151" i="2"/>
  <c r="I151" i="5"/>
  <c r="J151" i="5"/>
  <c r="T155" i="2"/>
  <c r="I155" i="5"/>
  <c r="J155" i="5"/>
  <c r="T159" i="2"/>
  <c r="I159" i="5"/>
  <c r="J159" i="5"/>
  <c r="T163" i="2"/>
  <c r="I163" i="5"/>
  <c r="J163" i="5"/>
  <c r="T167" i="2"/>
  <c r="I167" i="5"/>
  <c r="J167" i="5"/>
  <c r="T171" i="2"/>
  <c r="I171" i="5"/>
  <c r="J171" i="5"/>
  <c r="T175" i="2"/>
  <c r="I175" i="5"/>
  <c r="J175" i="5"/>
  <c r="T179" i="2"/>
  <c r="I179" i="5"/>
  <c r="J179" i="5"/>
  <c r="T183" i="2"/>
  <c r="I183" i="5"/>
  <c r="J183" i="5"/>
  <c r="T187" i="2"/>
  <c r="I187" i="5"/>
  <c r="J187" i="5"/>
  <c r="T191" i="2"/>
  <c r="I191" i="5"/>
  <c r="J191" i="5"/>
  <c r="T195" i="2"/>
  <c r="I195" i="5"/>
  <c r="J195" i="5"/>
  <c r="T199" i="2"/>
  <c r="I199" i="5"/>
  <c r="J199" i="5"/>
  <c r="T203" i="2"/>
  <c r="I203" i="5"/>
  <c r="J203" i="5"/>
  <c r="T207" i="2"/>
  <c r="I207" i="5"/>
  <c r="J207" i="5"/>
  <c r="T211" i="2"/>
  <c r="I211" i="5"/>
  <c r="J211" i="5"/>
  <c r="T215" i="2"/>
  <c r="I215" i="5"/>
  <c r="J215" i="5"/>
  <c r="T219" i="2"/>
  <c r="I219" i="5"/>
  <c r="J219" i="5"/>
  <c r="T223" i="2"/>
  <c r="I223" i="5"/>
  <c r="J223" i="5"/>
  <c r="T227" i="2"/>
  <c r="I227" i="5"/>
  <c r="J227" i="5"/>
  <c r="T231" i="2"/>
  <c r="I231" i="5"/>
  <c r="J231" i="5"/>
  <c r="T3" i="2"/>
  <c r="J3" i="5"/>
  <c r="I3" i="5"/>
  <c r="T8" i="2"/>
  <c r="J8" i="5"/>
  <c r="I8" i="5"/>
  <c r="T12" i="2"/>
  <c r="J12" i="5"/>
  <c r="I12" i="5"/>
  <c r="T16" i="2"/>
  <c r="I16" i="5"/>
  <c r="J16" i="5"/>
  <c r="T20" i="2"/>
  <c r="J20" i="5"/>
  <c r="I20" i="5"/>
  <c r="T24" i="2"/>
  <c r="I24" i="5"/>
  <c r="J24" i="5"/>
  <c r="T28" i="2"/>
  <c r="J28" i="5"/>
  <c r="I28" i="5"/>
  <c r="T32" i="2"/>
  <c r="I32" i="5"/>
  <c r="J32" i="5"/>
  <c r="T36" i="2"/>
  <c r="J36" i="5"/>
  <c r="I36" i="5"/>
  <c r="T40" i="2"/>
  <c r="I40" i="5"/>
  <c r="J40" i="5"/>
  <c r="T44" i="2"/>
  <c r="J44" i="5"/>
  <c r="I44" i="5"/>
  <c r="T48" i="2"/>
  <c r="I48" i="5"/>
  <c r="J48" i="5"/>
  <c r="T52" i="2"/>
  <c r="J52" i="5"/>
  <c r="I52" i="5"/>
  <c r="T56" i="2"/>
  <c r="I56" i="5"/>
  <c r="J56" i="5"/>
  <c r="T60" i="2"/>
  <c r="I60" i="5"/>
  <c r="J60" i="5"/>
  <c r="T64" i="2"/>
  <c r="I64" i="5"/>
  <c r="J64" i="5"/>
  <c r="T68" i="2"/>
  <c r="I68" i="5"/>
  <c r="J68" i="5"/>
  <c r="T72" i="2"/>
  <c r="I72" i="5"/>
  <c r="J72" i="5"/>
  <c r="T76" i="2"/>
  <c r="I76" i="5"/>
  <c r="J76" i="5"/>
  <c r="T80" i="2"/>
  <c r="J80" i="5"/>
  <c r="I80" i="5"/>
  <c r="T84" i="2"/>
  <c r="I84" i="5"/>
  <c r="J84" i="5"/>
  <c r="T88" i="2"/>
  <c r="J88" i="5"/>
  <c r="I88" i="5"/>
  <c r="T92" i="2"/>
  <c r="I92" i="5"/>
  <c r="J92" i="5"/>
  <c r="T96" i="2"/>
  <c r="J96" i="5"/>
  <c r="I96" i="5"/>
  <c r="T100" i="2"/>
  <c r="I100" i="5"/>
  <c r="J100" i="5"/>
  <c r="T104" i="2"/>
  <c r="J104" i="5"/>
  <c r="I104" i="5"/>
  <c r="T108" i="2"/>
  <c r="I108" i="5"/>
  <c r="J108" i="5"/>
  <c r="T112" i="2"/>
  <c r="J112" i="5"/>
  <c r="I112" i="5"/>
  <c r="T116" i="2"/>
  <c r="I116" i="5"/>
  <c r="J116" i="5"/>
  <c r="T120" i="2"/>
  <c r="J120" i="5"/>
  <c r="I120" i="5"/>
  <c r="T124" i="2"/>
  <c r="I124" i="5"/>
  <c r="J124" i="5"/>
  <c r="T128" i="2"/>
  <c r="J128" i="5"/>
  <c r="I128" i="5"/>
  <c r="T132" i="2"/>
  <c r="I132" i="5"/>
  <c r="J132" i="5"/>
  <c r="T136" i="2"/>
  <c r="J136" i="5"/>
  <c r="I136" i="5"/>
  <c r="T140" i="2"/>
  <c r="I140" i="5"/>
  <c r="J140" i="5"/>
  <c r="T144" i="2"/>
  <c r="J144" i="5"/>
  <c r="I144" i="5"/>
  <c r="T148" i="2"/>
  <c r="I148" i="5"/>
  <c r="J148" i="5"/>
  <c r="T152" i="2"/>
  <c r="J152" i="5"/>
  <c r="I152" i="5"/>
  <c r="T156" i="2"/>
  <c r="I156" i="5"/>
  <c r="J156" i="5"/>
  <c r="T160" i="2"/>
  <c r="J160" i="5"/>
  <c r="I160" i="5"/>
  <c r="T164" i="2"/>
  <c r="I164" i="5"/>
  <c r="J164" i="5"/>
  <c r="T168" i="2"/>
  <c r="J168" i="5"/>
  <c r="I168" i="5"/>
  <c r="T172" i="2"/>
  <c r="I172" i="5"/>
  <c r="J172" i="5"/>
  <c r="T176" i="2"/>
  <c r="J176" i="5"/>
  <c r="I176" i="5"/>
  <c r="T180" i="2"/>
  <c r="I180" i="5"/>
  <c r="J180" i="5"/>
  <c r="T184" i="2"/>
  <c r="J184" i="5"/>
  <c r="I184" i="5"/>
  <c r="T188" i="2"/>
  <c r="I188" i="5"/>
  <c r="J188" i="5"/>
  <c r="T192" i="2"/>
  <c r="J192" i="5"/>
  <c r="I192" i="5"/>
  <c r="T196" i="2"/>
  <c r="I196" i="5"/>
  <c r="J196" i="5"/>
  <c r="T200" i="2"/>
  <c r="J200" i="5"/>
  <c r="I200" i="5"/>
  <c r="T204" i="2"/>
  <c r="I204" i="5"/>
  <c r="J204" i="5"/>
  <c r="T208" i="2"/>
  <c r="J208" i="5"/>
  <c r="I208" i="5"/>
  <c r="T212" i="2"/>
  <c r="I212" i="5"/>
  <c r="J212" i="5"/>
  <c r="T216" i="2"/>
  <c r="J216" i="5"/>
  <c r="I216" i="5"/>
  <c r="T220" i="2"/>
  <c r="I220" i="5"/>
  <c r="J220" i="5"/>
  <c r="T224" i="2"/>
  <c r="J224" i="5"/>
  <c r="I224" i="5"/>
  <c r="T228" i="2"/>
  <c r="I228" i="5"/>
  <c r="J228" i="5"/>
  <c r="T232" i="2"/>
  <c r="J232" i="5"/>
  <c r="I232" i="5"/>
  <c r="T5" i="2"/>
  <c r="J5" i="5"/>
  <c r="I5" i="5"/>
  <c r="T9" i="2"/>
  <c r="I9" i="5"/>
  <c r="J9" i="5"/>
  <c r="T13" i="2"/>
  <c r="I13" i="5"/>
  <c r="J13" i="5"/>
  <c r="T17" i="2"/>
  <c r="J17" i="5"/>
  <c r="I17" i="5"/>
  <c r="T21" i="2"/>
  <c r="I21" i="5"/>
  <c r="J21" i="5"/>
  <c r="T25" i="2"/>
  <c r="J25" i="5"/>
  <c r="I25" i="5"/>
  <c r="T29" i="2"/>
  <c r="J29" i="5"/>
  <c r="I29" i="5"/>
  <c r="T33" i="2"/>
  <c r="J33" i="5"/>
  <c r="I33" i="5"/>
  <c r="T37" i="2"/>
  <c r="J37" i="5"/>
  <c r="I37" i="5"/>
  <c r="T41" i="2"/>
  <c r="J41" i="5"/>
  <c r="I41" i="5"/>
  <c r="T45" i="2"/>
  <c r="J45" i="5"/>
  <c r="I45" i="5"/>
  <c r="T49" i="2"/>
  <c r="J49" i="5"/>
  <c r="I49" i="5"/>
  <c r="T53" i="2"/>
  <c r="J53" i="5"/>
  <c r="I53" i="5"/>
  <c r="T57" i="2"/>
  <c r="J57" i="5"/>
  <c r="I57" i="5"/>
  <c r="T61" i="2"/>
  <c r="I61" i="5"/>
  <c r="J61" i="5"/>
  <c r="T65" i="2"/>
  <c r="J65" i="5"/>
  <c r="I65" i="5"/>
  <c r="T69" i="2"/>
  <c r="I69" i="5"/>
  <c r="J69" i="5"/>
  <c r="T73" i="2"/>
  <c r="J73" i="5"/>
  <c r="I73" i="5"/>
  <c r="T77" i="2"/>
  <c r="I77" i="5"/>
  <c r="J77" i="5"/>
  <c r="T81" i="2"/>
  <c r="J81" i="5"/>
  <c r="I81" i="5"/>
  <c r="T85" i="2"/>
  <c r="I85" i="5"/>
  <c r="J85" i="5"/>
  <c r="T89" i="2"/>
  <c r="J89" i="5"/>
  <c r="I89" i="5"/>
  <c r="T93" i="2"/>
  <c r="I93" i="5"/>
  <c r="J93" i="5"/>
  <c r="T97" i="2"/>
  <c r="J97" i="5"/>
  <c r="I97" i="5"/>
  <c r="T101" i="2"/>
  <c r="I101" i="5"/>
  <c r="J101" i="5"/>
  <c r="T105" i="2"/>
  <c r="J105" i="5"/>
  <c r="I105" i="5"/>
  <c r="T109" i="2"/>
  <c r="I109" i="5"/>
  <c r="J109" i="5"/>
  <c r="T113" i="2"/>
  <c r="J113" i="5"/>
  <c r="I113" i="5"/>
  <c r="T117" i="2"/>
  <c r="I117" i="5"/>
  <c r="J117" i="5"/>
  <c r="T121" i="2"/>
  <c r="J121" i="5"/>
  <c r="I121" i="5"/>
  <c r="T125" i="2"/>
  <c r="I125" i="5"/>
  <c r="J125" i="5"/>
  <c r="T129" i="2"/>
  <c r="J129" i="5"/>
  <c r="I129" i="5"/>
  <c r="T133" i="2"/>
  <c r="I133" i="5"/>
  <c r="J133" i="5"/>
  <c r="T137" i="2"/>
  <c r="J137" i="5"/>
  <c r="I137" i="5"/>
  <c r="T141" i="2"/>
  <c r="I141" i="5"/>
  <c r="J141" i="5"/>
  <c r="T145" i="2"/>
  <c r="J145" i="5"/>
  <c r="I145" i="5"/>
  <c r="T149" i="2"/>
  <c r="I149" i="5"/>
  <c r="J149" i="5"/>
  <c r="T153" i="2"/>
  <c r="J153" i="5"/>
  <c r="I153" i="5"/>
  <c r="T157" i="2"/>
  <c r="I157" i="5"/>
  <c r="J157" i="5"/>
  <c r="T161" i="2"/>
  <c r="J161" i="5"/>
  <c r="I161" i="5"/>
  <c r="T165" i="2"/>
  <c r="I165" i="5"/>
  <c r="J165" i="5"/>
  <c r="T169" i="2"/>
  <c r="J169" i="5"/>
  <c r="I169" i="5"/>
  <c r="T173" i="2"/>
  <c r="I173" i="5"/>
  <c r="J173" i="5"/>
  <c r="T177" i="2"/>
  <c r="J177" i="5"/>
  <c r="I177" i="5"/>
  <c r="T181" i="2"/>
  <c r="I181" i="5"/>
  <c r="J181" i="5"/>
  <c r="T185" i="2"/>
  <c r="J185" i="5"/>
  <c r="I185" i="5"/>
  <c r="T189" i="2"/>
  <c r="I189" i="5"/>
  <c r="J189" i="5"/>
  <c r="T193" i="2"/>
  <c r="J193" i="5"/>
  <c r="I193" i="5"/>
  <c r="T197" i="2"/>
  <c r="I197" i="5"/>
  <c r="J197" i="5"/>
  <c r="T201" i="2"/>
  <c r="J201" i="5"/>
  <c r="I201" i="5"/>
  <c r="T205" i="2"/>
  <c r="I205" i="5"/>
  <c r="J205" i="5"/>
  <c r="T209" i="2"/>
  <c r="J209" i="5"/>
  <c r="I209" i="5"/>
  <c r="T213" i="2"/>
  <c r="I213" i="5"/>
  <c r="J213" i="5"/>
  <c r="T217" i="2"/>
  <c r="J217" i="5"/>
  <c r="I217" i="5"/>
  <c r="T221" i="2"/>
  <c r="I221" i="5"/>
  <c r="J221" i="5"/>
  <c r="T225" i="2"/>
  <c r="J225" i="5"/>
  <c r="I225" i="5"/>
  <c r="T229" i="2"/>
  <c r="I229" i="5"/>
  <c r="J229" i="5"/>
  <c r="T6" i="2"/>
  <c r="I6" i="5"/>
  <c r="J6" i="5"/>
  <c r="T10" i="2"/>
  <c r="I10" i="5"/>
  <c r="J10" i="5"/>
  <c r="T14" i="2"/>
  <c r="J14" i="5"/>
  <c r="I14" i="5"/>
  <c r="T18" i="2"/>
  <c r="J18" i="5"/>
  <c r="I18" i="5"/>
  <c r="T22" i="2"/>
  <c r="J22" i="5"/>
  <c r="I22" i="5"/>
  <c r="T26" i="2"/>
  <c r="J26" i="5"/>
  <c r="I26" i="5"/>
  <c r="T30" i="2"/>
  <c r="J30" i="5"/>
  <c r="I30" i="5"/>
  <c r="T34" i="2"/>
  <c r="J34" i="5"/>
  <c r="I34" i="5"/>
  <c r="T38" i="2"/>
  <c r="J38" i="5"/>
  <c r="I38" i="5"/>
  <c r="T42" i="2"/>
  <c r="I42" i="5"/>
  <c r="J42" i="5"/>
  <c r="T46" i="2"/>
  <c r="J46" i="5"/>
  <c r="I46" i="5"/>
  <c r="T50" i="2"/>
  <c r="I50" i="5"/>
  <c r="J50" i="5"/>
  <c r="T54" i="2"/>
  <c r="J54" i="5"/>
  <c r="I54" i="5"/>
  <c r="T58" i="2"/>
  <c r="I58" i="5"/>
  <c r="J58" i="5"/>
  <c r="T62" i="2"/>
  <c r="J62" i="5"/>
  <c r="I62" i="5"/>
  <c r="T66" i="2"/>
  <c r="I66" i="5"/>
  <c r="J66" i="5"/>
  <c r="T70" i="2"/>
  <c r="J70" i="5"/>
  <c r="I70" i="5"/>
  <c r="T74" i="2"/>
  <c r="I74" i="5"/>
  <c r="J74" i="5"/>
  <c r="T78" i="2"/>
  <c r="J78" i="5"/>
  <c r="I78" i="5"/>
  <c r="T82" i="2"/>
  <c r="I82" i="5"/>
  <c r="J82" i="5"/>
  <c r="T86" i="2"/>
  <c r="J86" i="5"/>
  <c r="I86" i="5"/>
  <c r="T90" i="2"/>
  <c r="I90" i="5"/>
  <c r="J90" i="5"/>
  <c r="T94" i="2"/>
  <c r="J94" i="5"/>
  <c r="I94" i="5"/>
  <c r="T98" i="2"/>
  <c r="I98" i="5"/>
  <c r="J98" i="5"/>
  <c r="T102" i="2"/>
  <c r="J102" i="5"/>
  <c r="I102" i="5"/>
  <c r="T106" i="2"/>
  <c r="I106" i="5"/>
  <c r="J106" i="5"/>
  <c r="T110" i="2"/>
  <c r="J110" i="5"/>
  <c r="I110" i="5"/>
  <c r="T114" i="2"/>
  <c r="I114" i="5"/>
  <c r="J114" i="5"/>
  <c r="T118" i="2"/>
  <c r="J118" i="5"/>
  <c r="I118" i="5"/>
  <c r="T122" i="2"/>
  <c r="I122" i="5"/>
  <c r="J122" i="5"/>
  <c r="T126" i="2"/>
  <c r="J126" i="5"/>
  <c r="I126" i="5"/>
  <c r="T130" i="2"/>
  <c r="I130" i="5"/>
  <c r="J130" i="5"/>
  <c r="T134" i="2"/>
  <c r="J134" i="5"/>
  <c r="I134" i="5"/>
  <c r="T138" i="2"/>
  <c r="I138" i="5"/>
  <c r="J138" i="5"/>
  <c r="T142" i="2"/>
  <c r="J142" i="5"/>
  <c r="I142" i="5"/>
  <c r="T146" i="2"/>
  <c r="I146" i="5"/>
  <c r="J146" i="5"/>
  <c r="T150" i="2"/>
  <c r="J150" i="5"/>
  <c r="I150" i="5"/>
  <c r="T154" i="2"/>
  <c r="I154" i="5"/>
  <c r="J154" i="5"/>
  <c r="T158" i="2"/>
  <c r="J158" i="5"/>
  <c r="I158" i="5"/>
  <c r="T162" i="2"/>
  <c r="I162" i="5"/>
  <c r="J162" i="5"/>
  <c r="T166" i="2"/>
  <c r="J166" i="5"/>
  <c r="I166" i="5"/>
  <c r="T170" i="2"/>
  <c r="I170" i="5"/>
  <c r="J170" i="5"/>
  <c r="T174" i="2"/>
  <c r="J174" i="5"/>
  <c r="I174" i="5"/>
  <c r="T178" i="2"/>
  <c r="I178" i="5"/>
  <c r="J178" i="5"/>
  <c r="T182" i="2"/>
  <c r="J182" i="5"/>
  <c r="I182" i="5"/>
  <c r="T186" i="2"/>
  <c r="I186" i="5"/>
  <c r="J186" i="5"/>
  <c r="T190" i="2"/>
  <c r="J190" i="5"/>
  <c r="I190" i="5"/>
  <c r="T194" i="2"/>
  <c r="I194" i="5"/>
  <c r="J194" i="5"/>
  <c r="T198" i="2"/>
  <c r="J198" i="5"/>
  <c r="I198" i="5"/>
  <c r="T202" i="2"/>
  <c r="I202" i="5"/>
  <c r="J202" i="5"/>
  <c r="T206" i="2"/>
  <c r="J206" i="5"/>
  <c r="I206" i="5"/>
  <c r="T210" i="2"/>
  <c r="I210" i="5"/>
  <c r="J210" i="5"/>
  <c r="T214" i="2"/>
  <c r="J214" i="5"/>
  <c r="I214" i="5"/>
  <c r="T218" i="2"/>
  <c r="I218" i="5"/>
  <c r="J218" i="5"/>
  <c r="T222" i="2"/>
  <c r="J222" i="5"/>
  <c r="I222" i="5"/>
  <c r="T226" i="2"/>
  <c r="I226" i="5"/>
  <c r="J226" i="5"/>
  <c r="T230" i="2"/>
  <c r="J230" i="5"/>
  <c r="I230" i="5"/>
  <c r="R4" i="2"/>
  <c r="Q4" i="2"/>
  <c r="J4" i="2"/>
  <c r="S4" i="2"/>
  <c r="R4" i="5" l="1"/>
  <c r="T4" i="2"/>
  <c r="J4" i="5"/>
  <c r="I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Thara Salamone:</t>
        </r>
        <r>
          <rPr>
            <sz val="9"/>
            <color indexed="81"/>
            <rFont val="Tahoma"/>
            <family val="2"/>
          </rPr>
          <t xml:space="preserve">
706: Elementary District
707: Secondary District
708: Unified District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Thara Salamone:</t>
        </r>
        <r>
          <rPr>
            <sz val="9"/>
            <color indexed="81"/>
            <rFont val="Tahoma"/>
            <family val="2"/>
          </rPr>
          <t xml:space="preserve">
706: Elementary District
707: Secondary District
708: Unified District</t>
        </r>
      </text>
    </comment>
  </commentList>
</comments>
</file>

<file path=xl/sharedStrings.xml><?xml version="1.0" encoding="utf-8"?>
<sst xmlns="http://schemas.openxmlformats.org/spreadsheetml/2006/main" count="1508" uniqueCount="504">
  <si>
    <t>Total Population Census 2010</t>
  </si>
  <si>
    <t>Total Population Census 2020</t>
  </si>
  <si>
    <t>Total GQ Population 2010</t>
  </si>
  <si>
    <t>Total GQ Population 2020</t>
  </si>
  <si>
    <t>Total Household Population 2010</t>
  </si>
  <si>
    <t>Total Household Population 2020</t>
  </si>
  <si>
    <t>Total Housing Units Census 2010</t>
  </si>
  <si>
    <t>Total Housing Units Census 2020</t>
  </si>
  <si>
    <t xml:space="preserve"> Occupied Housing Units Census 2010</t>
  </si>
  <si>
    <t xml:space="preserve"> Occupied Housing Units Census 2020</t>
  </si>
  <si>
    <t>Vacant Housing Units Census 2010</t>
  </si>
  <si>
    <t>Vacant Housing Units Census 2020</t>
  </si>
  <si>
    <t>Occupancy Rate 2010</t>
  </si>
  <si>
    <t>Occupancy Rate 2020</t>
  </si>
  <si>
    <t>Persons Per Household 2010</t>
  </si>
  <si>
    <t>Persons Per Household 2020</t>
  </si>
  <si>
    <t>Numeric Change in Total Population Census 2010-2020</t>
  </si>
  <si>
    <t>Percent Change in Total Population Census 2010-2020</t>
  </si>
  <si>
    <t>Numeric Change in Total GQ Population 2010-2020</t>
  </si>
  <si>
    <t>Percent Change in Total GQ Population 2010-2020</t>
  </si>
  <si>
    <t>Numeric Change in Total Household Population 2010-2020</t>
  </si>
  <si>
    <t>Percent Change in Total Household Population 2010-2020</t>
  </si>
  <si>
    <t>Numeric Change in Total Housing Units Census 2010-2020</t>
  </si>
  <si>
    <t>Percent Change in Total Housing Units Census 2010-2020</t>
  </si>
  <si>
    <t xml:space="preserve"> Numeric Change in Occupied Housing Units Census 2010-2020</t>
  </si>
  <si>
    <t xml:space="preserve"> Percent Change in Occupied Housing Units Census 2010-2020</t>
  </si>
  <si>
    <t>Numeric Change in Vacant Housing Units Census 2010-2020</t>
  </si>
  <si>
    <t>Percent Change in Vacant Housing Units Census 2010-2020</t>
  </si>
  <si>
    <t>Percentage Point Change in Occupancy Rate</t>
  </si>
  <si>
    <t>School District</t>
  </si>
  <si>
    <t>2010 and 2020 GQ and Household Population with Housing Units: School Districts</t>
  </si>
  <si>
    <t>2010 to 2020 Change: GQ and Household Population with Housing Units: School Districts</t>
  </si>
  <si>
    <t>Apache County</t>
  </si>
  <si>
    <t>Cochise County</t>
  </si>
  <si>
    <t>Double Adobe Elementary District</t>
  </si>
  <si>
    <t>Coconino County</t>
  </si>
  <si>
    <t>Ash Fork Joint Unified District (part)</t>
  </si>
  <si>
    <t>Fredonia-Moccasin Unified District (part)</t>
  </si>
  <si>
    <t>Gila County</t>
  </si>
  <si>
    <t>Pine Strawberry Elementary District (part)</t>
  </si>
  <si>
    <t>San Carlos Unified District (part)</t>
  </si>
  <si>
    <t>Whiteriver Unified District (part)</t>
  </si>
  <si>
    <t>Graham County</t>
  </si>
  <si>
    <t>Greenlee County</t>
  </si>
  <si>
    <t>La Paz County</t>
  </si>
  <si>
    <t>Maricopa County</t>
  </si>
  <si>
    <t>Aguila Elementary District</t>
  </si>
  <si>
    <t>Wickenburg Unified District (part)</t>
  </si>
  <si>
    <t>Mohave County</t>
  </si>
  <si>
    <t>Littlefield Unified District</t>
  </si>
  <si>
    <t>Navajo County</t>
  </si>
  <si>
    <t>Pima County</t>
  </si>
  <si>
    <t>Pinal County</t>
  </si>
  <si>
    <t>Santa Cruz County</t>
  </si>
  <si>
    <t>Yavapai County</t>
  </si>
  <si>
    <t>Hillside Elementary District</t>
  </si>
  <si>
    <t>Yuma County</t>
  </si>
  <si>
    <t>00022</t>
  </si>
  <si>
    <t>00630</t>
  </si>
  <si>
    <t>01940</t>
  </si>
  <si>
    <t>02190</t>
  </si>
  <si>
    <t>03290</t>
  </si>
  <si>
    <t>04860</t>
  </si>
  <si>
    <t>06740</t>
  </si>
  <si>
    <t>06870</t>
  </si>
  <si>
    <t>07130</t>
  </si>
  <si>
    <t>08080</t>
  </si>
  <si>
    <t>09430</t>
  </si>
  <si>
    <t>00212</t>
  </si>
  <si>
    <t>00750</t>
  </si>
  <si>
    <t>00870</t>
  </si>
  <si>
    <t>01180</t>
  </si>
  <si>
    <t>01330</t>
  </si>
  <si>
    <t>01460</t>
  </si>
  <si>
    <t>02130</t>
  </si>
  <si>
    <t>02490</t>
  </si>
  <si>
    <t>02530</t>
  </si>
  <si>
    <t>02760</t>
  </si>
  <si>
    <t>03150</t>
  </si>
  <si>
    <t>04920</t>
  </si>
  <si>
    <t>05430</t>
  </si>
  <si>
    <t>05880</t>
  </si>
  <si>
    <t>06150</t>
  </si>
  <si>
    <t>06630</t>
  </si>
  <si>
    <t>07140</t>
  </si>
  <si>
    <t>07430</t>
  </si>
  <si>
    <t>08020</t>
  </si>
  <si>
    <t>08600</t>
  </si>
  <si>
    <t>08910</t>
  </si>
  <si>
    <t>09250</t>
  </si>
  <si>
    <t>99997</t>
  </si>
  <si>
    <t>00910</t>
  </si>
  <si>
    <t>01920</t>
  </si>
  <si>
    <t>02860</t>
  </si>
  <si>
    <t>03080</t>
  </si>
  <si>
    <t>03550</t>
  </si>
  <si>
    <t>04530</t>
  </si>
  <si>
    <t>05820</t>
  </si>
  <si>
    <t>08680</t>
  </si>
  <si>
    <t>09310</t>
  </si>
  <si>
    <t>03500</t>
  </si>
  <si>
    <t>03730</t>
  </si>
  <si>
    <t>05030</t>
  </si>
  <si>
    <t>05760</t>
  </si>
  <si>
    <t>06070</t>
  </si>
  <si>
    <t>06510</t>
  </si>
  <si>
    <t>06960</t>
  </si>
  <si>
    <t>09160</t>
  </si>
  <si>
    <t>09540</t>
  </si>
  <si>
    <t>01260</t>
  </si>
  <si>
    <t>03200</t>
  </si>
  <si>
    <t>04200</t>
  </si>
  <si>
    <t>06440</t>
  </si>
  <si>
    <t>07240</t>
  </si>
  <si>
    <t>07860</t>
  </si>
  <si>
    <t>08410</t>
  </si>
  <si>
    <t>01230</t>
  </si>
  <si>
    <t>02110</t>
  </si>
  <si>
    <t>02600</t>
  </si>
  <si>
    <t>02710</t>
  </si>
  <si>
    <t>05320</t>
  </si>
  <si>
    <t>00005</t>
  </si>
  <si>
    <t>01160</t>
  </si>
  <si>
    <t>01290</t>
  </si>
  <si>
    <t>05980</t>
  </si>
  <si>
    <t>06780</t>
  </si>
  <si>
    <t>09120</t>
  </si>
  <si>
    <t>00001</t>
  </si>
  <si>
    <t>00450</t>
  </si>
  <si>
    <t>00480</t>
  </si>
  <si>
    <t>00600</t>
  </si>
  <si>
    <t>00840</t>
  </si>
  <si>
    <t>00960</t>
  </si>
  <si>
    <t>01050</t>
  </si>
  <si>
    <t>01380</t>
  </si>
  <si>
    <t>01410</t>
  </si>
  <si>
    <t>01680</t>
  </si>
  <si>
    <t>01870</t>
  </si>
  <si>
    <t>02430</t>
  </si>
  <si>
    <t>02690</t>
  </si>
  <si>
    <t>03040</t>
  </si>
  <si>
    <t>03060</t>
  </si>
  <si>
    <t>03310</t>
  </si>
  <si>
    <t>03400</t>
  </si>
  <si>
    <t>03420</t>
  </si>
  <si>
    <t>03450</t>
  </si>
  <si>
    <t>03780</t>
  </si>
  <si>
    <t>03960</t>
  </si>
  <si>
    <t>04230</t>
  </si>
  <si>
    <t>04290</t>
  </si>
  <si>
    <t>04320</t>
  </si>
  <si>
    <t>04380</t>
  </si>
  <si>
    <t>04440</t>
  </si>
  <si>
    <t>04500</t>
  </si>
  <si>
    <t>04970</t>
  </si>
  <si>
    <t>05100</t>
  </si>
  <si>
    <t>05340</t>
  </si>
  <si>
    <t>05400</t>
  </si>
  <si>
    <t>05460</t>
  </si>
  <si>
    <t>05670</t>
  </si>
  <si>
    <t>05850</t>
  </si>
  <si>
    <t>05930</t>
  </si>
  <si>
    <t>06210</t>
  </si>
  <si>
    <t>06250</t>
  </si>
  <si>
    <t>06300</t>
  </si>
  <si>
    <t>06330</t>
  </si>
  <si>
    <t>06810</t>
  </si>
  <si>
    <t>07020</t>
  </si>
  <si>
    <t>07080</t>
  </si>
  <si>
    <t>07170</t>
  </si>
  <si>
    <t>07570</t>
  </si>
  <si>
    <t>07680</t>
  </si>
  <si>
    <t>07750</t>
  </si>
  <si>
    <t>08310</t>
  </si>
  <si>
    <t>08340</t>
  </si>
  <si>
    <t>08430</t>
  </si>
  <si>
    <t>08490</t>
  </si>
  <si>
    <t>08520</t>
  </si>
  <si>
    <t>08820</t>
  </si>
  <si>
    <t>09060</t>
  </si>
  <si>
    <t>09190</t>
  </si>
  <si>
    <t>09390</t>
  </si>
  <si>
    <t>00021</t>
  </si>
  <si>
    <t>00082</t>
  </si>
  <si>
    <t>00295</t>
  </si>
  <si>
    <t>01500</t>
  </si>
  <si>
    <t>03660</t>
  </si>
  <si>
    <t>04280</t>
  </si>
  <si>
    <t>04410</t>
  </si>
  <si>
    <t>05190</t>
  </si>
  <si>
    <t>05730</t>
  </si>
  <si>
    <t>06120</t>
  </si>
  <si>
    <t>08640</t>
  </si>
  <si>
    <t>08880</t>
  </si>
  <si>
    <t>09570</t>
  </si>
  <si>
    <t>00023</t>
  </si>
  <si>
    <t>00026</t>
  </si>
  <si>
    <t>01810</t>
  </si>
  <si>
    <t>03820</t>
  </si>
  <si>
    <t>04010</t>
  </si>
  <si>
    <t>04060</t>
  </si>
  <si>
    <t>06580</t>
  </si>
  <si>
    <t>07700</t>
  </si>
  <si>
    <t>07820</t>
  </si>
  <si>
    <t>09460</t>
  </si>
  <si>
    <t>00520</t>
  </si>
  <si>
    <t>00680</t>
  </si>
  <si>
    <t>01760</t>
  </si>
  <si>
    <t>02250</t>
  </si>
  <si>
    <t>02820</t>
  </si>
  <si>
    <t>03010</t>
  </si>
  <si>
    <t>03950</t>
  </si>
  <si>
    <t>04630</t>
  </si>
  <si>
    <t>04770</t>
  </si>
  <si>
    <t>06930</t>
  </si>
  <si>
    <t>07300</t>
  </si>
  <si>
    <t>07380</t>
  </si>
  <si>
    <t>08170</t>
  </si>
  <si>
    <t>08280</t>
  </si>
  <si>
    <t>08800</t>
  </si>
  <si>
    <t>08850</t>
  </si>
  <si>
    <t>00790</t>
  </si>
  <si>
    <t>01710</t>
  </si>
  <si>
    <t>01740</t>
  </si>
  <si>
    <t>02320</t>
  </si>
  <si>
    <t>02790</t>
  </si>
  <si>
    <t>02920</t>
  </si>
  <si>
    <t>03990</t>
  </si>
  <si>
    <t>04570</t>
  </si>
  <si>
    <t>04720</t>
  </si>
  <si>
    <t>05640</t>
  </si>
  <si>
    <t>06360</t>
  </si>
  <si>
    <t>06850</t>
  </si>
  <si>
    <t>06900</t>
  </si>
  <si>
    <t>07200</t>
  </si>
  <si>
    <t>07530</t>
  </si>
  <si>
    <t>08130</t>
  </si>
  <si>
    <t>08230</t>
  </si>
  <si>
    <t>08550</t>
  </si>
  <si>
    <t>05530</t>
  </si>
  <si>
    <t>06000</t>
  </si>
  <si>
    <t>06030</t>
  </si>
  <si>
    <t>07500</t>
  </si>
  <si>
    <t>07520</t>
  </si>
  <si>
    <t>07920</t>
  </si>
  <si>
    <t>00003</t>
  </si>
  <si>
    <t>00004</t>
  </si>
  <si>
    <t>01000</t>
  </si>
  <si>
    <t>01080</t>
  </si>
  <si>
    <t>01600</t>
  </si>
  <si>
    <t>01650</t>
  </si>
  <si>
    <t>02220</t>
  </si>
  <si>
    <t>02370</t>
  </si>
  <si>
    <t>02460</t>
  </si>
  <si>
    <t>03870</t>
  </si>
  <si>
    <t>04170</t>
  </si>
  <si>
    <t>04820</t>
  </si>
  <si>
    <t>05070</t>
  </si>
  <si>
    <t>06730</t>
  </si>
  <si>
    <t>07630</t>
  </si>
  <si>
    <t>07770</t>
  </si>
  <si>
    <t>08460</t>
  </si>
  <si>
    <t>09030</t>
  </si>
  <si>
    <t>09360</t>
  </si>
  <si>
    <t>09510</t>
  </si>
  <si>
    <t>09733</t>
  </si>
  <si>
    <t>00720</t>
  </si>
  <si>
    <t>02400</t>
  </si>
  <si>
    <t>03240</t>
  </si>
  <si>
    <t>03900</t>
  </si>
  <si>
    <t>05220</t>
  </si>
  <si>
    <t>07890</t>
  </si>
  <si>
    <t>09090</t>
  </si>
  <si>
    <t>09600</t>
  </si>
  <si>
    <t>09630</t>
  </si>
  <si>
    <t>SD_CODE</t>
  </si>
  <si>
    <t>County</t>
  </si>
  <si>
    <t>SUMLEV</t>
  </si>
  <si>
    <t xml:space="preserve">Vernon Elementary District </t>
  </si>
  <si>
    <t xml:space="preserve">Alpine Elementary District </t>
  </si>
  <si>
    <t xml:space="preserve">Chinle Unified District </t>
  </si>
  <si>
    <t xml:space="preserve">Concho Elementary District </t>
  </si>
  <si>
    <t xml:space="preserve">Ganado Unified District </t>
  </si>
  <si>
    <t xml:space="preserve">McNary Elementary District </t>
  </si>
  <si>
    <t xml:space="preserve">Sanders Unified District </t>
  </si>
  <si>
    <t xml:space="preserve">Red Mesa Unified District </t>
  </si>
  <si>
    <t xml:space="preserve">Round Valley Unified District </t>
  </si>
  <si>
    <t xml:space="preserve">St. Johns Unified District </t>
  </si>
  <si>
    <t xml:space="preserve">Window Rock Unified District </t>
  </si>
  <si>
    <t xml:space="preserve">Benson Unified School District </t>
  </si>
  <si>
    <t xml:space="preserve">Apache Elementary District </t>
  </si>
  <si>
    <t xml:space="preserve">Ash Creek Elementary District </t>
  </si>
  <si>
    <t xml:space="preserve">Bisbee Unified District </t>
  </si>
  <si>
    <t xml:space="preserve">Bowie Unified District </t>
  </si>
  <si>
    <t xml:space="preserve">Sierra Vista Unified District </t>
  </si>
  <si>
    <t xml:space="preserve">Cochise Elementary District </t>
  </si>
  <si>
    <t xml:space="preserve">Douglas Unified District </t>
  </si>
  <si>
    <t xml:space="preserve">Elfrida Elementary District </t>
  </si>
  <si>
    <t xml:space="preserve">Fort Huachuca Accommodation District </t>
  </si>
  <si>
    <t xml:space="preserve">McNeal Elementary District </t>
  </si>
  <si>
    <t xml:space="preserve">Naco Elementary District </t>
  </si>
  <si>
    <t xml:space="preserve">Palominas Elementary District </t>
  </si>
  <si>
    <t xml:space="preserve">Pearce Elementary District </t>
  </si>
  <si>
    <t xml:space="preserve">Pomerene Elementary District </t>
  </si>
  <si>
    <t xml:space="preserve">Rucker Elementary District </t>
  </si>
  <si>
    <t xml:space="preserve">San Simon Unified District </t>
  </si>
  <si>
    <t xml:space="preserve">St. David Unified District </t>
  </si>
  <si>
    <t xml:space="preserve">Tombstone Unified District </t>
  </si>
  <si>
    <t xml:space="preserve">Valley Union High School District </t>
  </si>
  <si>
    <t xml:space="preserve">Willcox Unified District </t>
  </si>
  <si>
    <t xml:space="preserve">School District Not Defined </t>
  </si>
  <si>
    <t xml:space="preserve">Chevelon Butte School District </t>
  </si>
  <si>
    <t xml:space="preserve">Flagstaff Unified District </t>
  </si>
  <si>
    <t xml:space="preserve">Grand Canyon Unified District </t>
  </si>
  <si>
    <t xml:space="preserve">Maine Consolidated School District </t>
  </si>
  <si>
    <t xml:space="preserve">Page Unified District </t>
  </si>
  <si>
    <t xml:space="preserve">Tuba City Unified District </t>
  </si>
  <si>
    <t xml:space="preserve">Williams Unified District </t>
  </si>
  <si>
    <t xml:space="preserve">Globe Unified District </t>
  </si>
  <si>
    <t xml:space="preserve">Hayden-Winkelman Unified District </t>
  </si>
  <si>
    <t xml:space="preserve">Miami Unified District </t>
  </si>
  <si>
    <t xml:space="preserve">Tonto Basin Elementary District </t>
  </si>
  <si>
    <t xml:space="preserve">Payson Unified District </t>
  </si>
  <si>
    <t xml:space="preserve">Young Elementary School District </t>
  </si>
  <si>
    <t xml:space="preserve">Bonita Elementary District </t>
  </si>
  <si>
    <t xml:space="preserve">Fort Thomas Unified District </t>
  </si>
  <si>
    <t xml:space="preserve">Klondyke Elementary District </t>
  </si>
  <si>
    <t xml:space="preserve">Pima Unified District </t>
  </si>
  <si>
    <t xml:space="preserve">Safford Unified District </t>
  </si>
  <si>
    <t xml:space="preserve">Solomon Elementary District </t>
  </si>
  <si>
    <t xml:space="preserve">Thatcher Unified District </t>
  </si>
  <si>
    <t xml:space="preserve">Blue Elementary District </t>
  </si>
  <si>
    <t xml:space="preserve">Clifton Unified District </t>
  </si>
  <si>
    <t xml:space="preserve">Duncan Unified District </t>
  </si>
  <si>
    <t xml:space="preserve">Eagle Elementary District </t>
  </si>
  <si>
    <t xml:space="preserve">Morenci Unified District </t>
  </si>
  <si>
    <t xml:space="preserve">Salome Consolidated Elementary District </t>
  </si>
  <si>
    <t xml:space="preserve">Bicentennial Union High School District </t>
  </si>
  <si>
    <t xml:space="preserve">Bouse Elementary District </t>
  </si>
  <si>
    <t xml:space="preserve">Parker Unified School District </t>
  </si>
  <si>
    <t xml:space="preserve">Quartzsite Elementary District </t>
  </si>
  <si>
    <t xml:space="preserve">Wenden Elementary District </t>
  </si>
  <si>
    <t xml:space="preserve">Cave Creek Unified District </t>
  </si>
  <si>
    <t xml:space="preserve">Agua Fria Union High School District </t>
  </si>
  <si>
    <t xml:space="preserve">Alhambra Elementary District </t>
  </si>
  <si>
    <t xml:space="preserve">Arlington Elementary District </t>
  </si>
  <si>
    <t xml:space="preserve">Avondale Elementary District </t>
  </si>
  <si>
    <t xml:space="preserve">Balsz Elementary District </t>
  </si>
  <si>
    <t xml:space="preserve">Buckeye Elementary District </t>
  </si>
  <si>
    <t xml:space="preserve">Buckeye Union High School District </t>
  </si>
  <si>
    <t xml:space="preserve">Cartwright Elementary District </t>
  </si>
  <si>
    <t xml:space="preserve">Chandler Unified District </t>
  </si>
  <si>
    <t xml:space="preserve">Creighton Elementary District </t>
  </si>
  <si>
    <t xml:space="preserve">Dysart Unified District </t>
  </si>
  <si>
    <t xml:space="preserve">Fountain Hills Unified District </t>
  </si>
  <si>
    <t xml:space="preserve">Fowler Elementary District </t>
  </si>
  <si>
    <t xml:space="preserve">Gila Bend Unified District </t>
  </si>
  <si>
    <t xml:space="preserve">Gilbert Unified District </t>
  </si>
  <si>
    <t xml:space="preserve">Glendale Elementary District </t>
  </si>
  <si>
    <t xml:space="preserve">Glendale Union High School District </t>
  </si>
  <si>
    <t xml:space="preserve">Higley Unified District </t>
  </si>
  <si>
    <t xml:space="preserve">Isaac Elementary District </t>
  </si>
  <si>
    <t xml:space="preserve">Kyrene Elementary District </t>
  </si>
  <si>
    <t xml:space="preserve">Laveen Elementary District </t>
  </si>
  <si>
    <t xml:space="preserve">Liberty Elementary District </t>
  </si>
  <si>
    <t xml:space="preserve">Litchfield Elementary District </t>
  </si>
  <si>
    <t xml:space="preserve">Littleton Elementary District </t>
  </si>
  <si>
    <t xml:space="preserve">Madison Elementary District </t>
  </si>
  <si>
    <t xml:space="preserve">Mesa Unified District </t>
  </si>
  <si>
    <t xml:space="preserve">Mobile Elementary District </t>
  </si>
  <si>
    <t xml:space="preserve">Morristown Elementary District </t>
  </si>
  <si>
    <t xml:space="preserve">Murphy Elementary District </t>
  </si>
  <si>
    <t xml:space="preserve">Nadaburg Unified School District </t>
  </si>
  <si>
    <t xml:space="preserve">Osborn Elementary District </t>
  </si>
  <si>
    <t xml:space="preserve">Palo Verde Elementary District </t>
  </si>
  <si>
    <t xml:space="preserve">Paradise Valley Unified District </t>
  </si>
  <si>
    <t xml:space="preserve">Pendergast Elementary District </t>
  </si>
  <si>
    <t xml:space="preserve">Peoria Unified School District </t>
  </si>
  <si>
    <t xml:space="preserve">Phoenix Elementary District </t>
  </si>
  <si>
    <t xml:space="preserve">Phoenix Union High School District </t>
  </si>
  <si>
    <t xml:space="preserve">Queen Creek Unified District </t>
  </si>
  <si>
    <t xml:space="preserve">Riverside Elementary District </t>
  </si>
  <si>
    <t xml:space="preserve">Roosevelt Elementary District </t>
  </si>
  <si>
    <t xml:space="preserve">Saddle Mountain Unified School District </t>
  </si>
  <si>
    <t xml:space="preserve">Scottsdale Unified District </t>
  </si>
  <si>
    <t xml:space="preserve">Sentinel Elementary District </t>
  </si>
  <si>
    <t xml:space="preserve">Deer Valley Unified District </t>
  </si>
  <si>
    <t xml:space="preserve">Tempe School District </t>
  </si>
  <si>
    <t xml:space="preserve">Tempe Union High School District </t>
  </si>
  <si>
    <t xml:space="preserve">Paloma School District </t>
  </si>
  <si>
    <t xml:space="preserve">Tolleson Elementary District </t>
  </si>
  <si>
    <t xml:space="preserve">Tolleson Union High School District </t>
  </si>
  <si>
    <t xml:space="preserve">Union Elementary District </t>
  </si>
  <si>
    <t xml:space="preserve">Washington Elementary District </t>
  </si>
  <si>
    <t xml:space="preserve">Wilson Elementary District </t>
  </si>
  <si>
    <t xml:space="preserve">Colorado City Unified District </t>
  </si>
  <si>
    <t xml:space="preserve">Colorado River Union High School District </t>
  </si>
  <si>
    <t xml:space="preserve">Kingman Unified School District </t>
  </si>
  <si>
    <t xml:space="preserve">Bullhead City School District </t>
  </si>
  <si>
    <t xml:space="preserve">Hackberry School District </t>
  </si>
  <si>
    <t xml:space="preserve">Lake Havasu Unified District </t>
  </si>
  <si>
    <t xml:space="preserve">Mohave Valley Elementary District </t>
  </si>
  <si>
    <t xml:space="preserve">Owens-Whitney Elementary District </t>
  </si>
  <si>
    <t xml:space="preserve">Peach Springs Unified District </t>
  </si>
  <si>
    <t xml:space="preserve">Topock Elementary District </t>
  </si>
  <si>
    <t xml:space="preserve">Valentine Elementary District </t>
  </si>
  <si>
    <t xml:space="preserve">Yucca Elementary District </t>
  </si>
  <si>
    <t xml:space="preserve">Pinon Unified District </t>
  </si>
  <si>
    <t xml:space="preserve">Heber-Overgaard Unified District </t>
  </si>
  <si>
    <t xml:space="preserve">Cedar Unified District </t>
  </si>
  <si>
    <t xml:space="preserve">Holbrook Unified District </t>
  </si>
  <si>
    <t xml:space="preserve">Joseph City Unified District </t>
  </si>
  <si>
    <t xml:space="preserve">Kayenta Unified District </t>
  </si>
  <si>
    <t xml:space="preserve">Blue Ridge Unified District </t>
  </si>
  <si>
    <t xml:space="preserve">Show Low Unified District </t>
  </si>
  <si>
    <t xml:space="preserve">Snowflake Unified District </t>
  </si>
  <si>
    <t xml:space="preserve">Winslow Unified District </t>
  </si>
  <si>
    <t xml:space="preserve">Ajo Unified District </t>
  </si>
  <si>
    <t xml:space="preserve">Amphitheater Unified District </t>
  </si>
  <si>
    <t xml:space="preserve">Catalina Foothills Unified District </t>
  </si>
  <si>
    <t xml:space="preserve">Continental Elementary District </t>
  </si>
  <si>
    <t xml:space="preserve">Empire Elementary District </t>
  </si>
  <si>
    <t xml:space="preserve">Flowing Wells Unified District </t>
  </si>
  <si>
    <t xml:space="preserve">Indian Oasis-Baboquivari Unified District </t>
  </si>
  <si>
    <t xml:space="preserve">Marana Unified District </t>
  </si>
  <si>
    <t xml:space="preserve">Altar Valley Elementary District </t>
  </si>
  <si>
    <t xml:space="preserve">Redington Elementary District </t>
  </si>
  <si>
    <t xml:space="preserve">Sahuarita Unified District </t>
  </si>
  <si>
    <t xml:space="preserve">San Fernando Elementary District </t>
  </si>
  <si>
    <t xml:space="preserve">Sunnyside Unified District </t>
  </si>
  <si>
    <t xml:space="preserve">Tanque Verde Unified District </t>
  </si>
  <si>
    <t xml:space="preserve">Tucson Unified District </t>
  </si>
  <si>
    <t xml:space="preserve">Vail Unified District </t>
  </si>
  <si>
    <t xml:space="preserve">Apache Junction Unified District </t>
  </si>
  <si>
    <t xml:space="preserve">Casa Grande Elementary District </t>
  </si>
  <si>
    <t xml:space="preserve">Casa Grande Union High School District </t>
  </si>
  <si>
    <t xml:space="preserve">Coolidge Unified District </t>
  </si>
  <si>
    <t xml:space="preserve">Eloy Elementary District </t>
  </si>
  <si>
    <t xml:space="preserve">Florence Unified School District </t>
  </si>
  <si>
    <t xml:space="preserve">J. O. Combs Unified School District </t>
  </si>
  <si>
    <t xml:space="preserve">Mammoth-San Manuel Unified District </t>
  </si>
  <si>
    <t xml:space="preserve">Maricopa Unified School District </t>
  </si>
  <si>
    <t xml:space="preserve">Oracle Elementary District </t>
  </si>
  <si>
    <t xml:space="preserve">Picacho Elementary District </t>
  </si>
  <si>
    <t xml:space="preserve">Ray Unified District </t>
  </si>
  <si>
    <t xml:space="preserve">Red Rock Elementary District </t>
  </si>
  <si>
    <t xml:space="preserve">Sacaton Elementary District </t>
  </si>
  <si>
    <t xml:space="preserve">Santa Cruz Valley Union High School District </t>
  </si>
  <si>
    <t xml:space="preserve">Stanfield Elementary District </t>
  </si>
  <si>
    <t xml:space="preserve">Superior Unified School District </t>
  </si>
  <si>
    <t xml:space="preserve">Toltec Elementary District </t>
  </si>
  <si>
    <t xml:space="preserve">Nogales Unified District </t>
  </si>
  <si>
    <t xml:space="preserve">Patagonia Elementary District </t>
  </si>
  <si>
    <t xml:space="preserve">Patagonia Union High School District </t>
  </si>
  <si>
    <t xml:space="preserve">Santa Cruz Elementary District </t>
  </si>
  <si>
    <t xml:space="preserve">Santa Cruz Valley Unified District </t>
  </si>
  <si>
    <t xml:space="preserve">Sonoita Elementary District </t>
  </si>
  <si>
    <t xml:space="preserve">Chino Valley Unified District </t>
  </si>
  <si>
    <t xml:space="preserve">Clarkdale-Jerome Elementary District </t>
  </si>
  <si>
    <t xml:space="preserve">Bagdad Unified School District </t>
  </si>
  <si>
    <t xml:space="preserve">Beaver Creek Elementary District </t>
  </si>
  <si>
    <t xml:space="preserve">Camp Verde Unified District </t>
  </si>
  <si>
    <t xml:space="preserve">Canon Elementary District </t>
  </si>
  <si>
    <t xml:space="preserve">Congress Elementary District </t>
  </si>
  <si>
    <t xml:space="preserve">Cottonwood-Oak Creek Elementary District </t>
  </si>
  <si>
    <t xml:space="preserve">Crown King Elementary District </t>
  </si>
  <si>
    <t xml:space="preserve">Humboldt Unified District </t>
  </si>
  <si>
    <t xml:space="preserve">Kirkland Elementary District </t>
  </si>
  <si>
    <t xml:space="preserve">Mayer Unified District </t>
  </si>
  <si>
    <t xml:space="preserve">Mingus Union High School District </t>
  </si>
  <si>
    <t xml:space="preserve">Prescott Unified District </t>
  </si>
  <si>
    <t xml:space="preserve">Seligman Unified District </t>
  </si>
  <si>
    <t xml:space="preserve">Skull Valley Elementary District </t>
  </si>
  <si>
    <t xml:space="preserve">Walnut Grove Elementary District </t>
  </si>
  <si>
    <t xml:space="preserve">Williamson Valley Elementary School District </t>
  </si>
  <si>
    <t xml:space="preserve">Yarnell Elementary District </t>
  </si>
  <si>
    <t xml:space="preserve">Sedona-Oak Creek Joint Unified District </t>
  </si>
  <si>
    <t xml:space="preserve">Antelope Union High School District </t>
  </si>
  <si>
    <t xml:space="preserve">Crane Elementary District </t>
  </si>
  <si>
    <t xml:space="preserve">Gadsden Elementary District </t>
  </si>
  <si>
    <t xml:space="preserve">Hyder Elementary District </t>
  </si>
  <si>
    <t xml:space="preserve">Mohawk Valley Elementary District </t>
  </si>
  <si>
    <t xml:space="preserve">Somerton Elementary District </t>
  </si>
  <si>
    <t xml:space="preserve">Wellton Elementary District </t>
  </si>
  <si>
    <t xml:space="preserve">Yuma Elementary District </t>
  </si>
  <si>
    <t xml:space="preserve">Yuma Union High School District </t>
  </si>
  <si>
    <t>Row Labels</t>
  </si>
  <si>
    <t>Grand Total</t>
  </si>
  <si>
    <t>Sum of Total Population Census 2010</t>
  </si>
  <si>
    <t>Sum of Total Population Census 2020</t>
  </si>
  <si>
    <t>(Multiple Items)</t>
  </si>
  <si>
    <t>Sum of Total GQ Population 2010</t>
  </si>
  <si>
    <t>Sum of Total GQ Population 2020</t>
  </si>
  <si>
    <t>Sum of Total Household Population 2010</t>
  </si>
  <si>
    <t>Sum of Total Household Population 2020</t>
  </si>
  <si>
    <t>Sum of Total Housing Units Census 2010</t>
  </si>
  <si>
    <t>Sum of Total Housing Units Census 2020</t>
  </si>
  <si>
    <t>Sum of  Occupied Housing Units Census 2010</t>
  </si>
  <si>
    <t>Sum of  Occupied Housing Units Census 2020</t>
  </si>
  <si>
    <t>Sum of Vacant Housing Units Census 2010</t>
  </si>
  <si>
    <t>Sum of Vacant Housing Units Census 2020</t>
  </si>
  <si>
    <t>From the County Table</t>
  </si>
  <si>
    <t>Compare District Sums and Actual County Totals (Secondary school districts excluded)</t>
  </si>
  <si>
    <t>706 = Elementary; 707 = Secondary; 708 = Unified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</si>
</sst>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4" fillId="0" borderId="1" xfId="3" applyFont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 wrapText="1"/>
    </xf>
    <xf numFmtId="0" fontId="4" fillId="0" borderId="2" xfId="3" applyFont="1" applyBorder="1" applyAlignment="1">
      <alignment vertical="top" wrapText="1"/>
    </xf>
    <xf numFmtId="164" fontId="4" fillId="2" borderId="2" xfId="1" applyNumberFormat="1" applyFont="1" applyFill="1" applyBorder="1" applyAlignment="1">
      <alignment horizontal="right" vertical="top"/>
    </xf>
    <xf numFmtId="164" fontId="4" fillId="0" borderId="2" xfId="1" applyNumberFormat="1" applyFont="1" applyFill="1" applyBorder="1" applyAlignment="1">
      <alignment horizontal="right" vertical="top"/>
    </xf>
    <xf numFmtId="164" fontId="4" fillId="0" borderId="2" xfId="1" applyNumberFormat="1" applyFont="1" applyBorder="1" applyAlignment="1">
      <alignment horizontal="right" vertical="top"/>
    </xf>
    <xf numFmtId="164" fontId="4" fillId="2" borderId="3" xfId="1" applyNumberFormat="1" applyFont="1" applyFill="1" applyBorder="1" applyAlignment="1">
      <alignment horizontal="right" vertical="top"/>
    </xf>
    <xf numFmtId="165" fontId="4" fillId="2" borderId="2" xfId="2" applyNumberFormat="1" applyFont="1" applyFill="1" applyBorder="1" applyAlignment="1">
      <alignment horizontal="right" vertical="top"/>
    </xf>
    <xf numFmtId="43" fontId="4" fillId="0" borderId="2" xfId="1" applyNumberFormat="1" applyFont="1" applyBorder="1" applyAlignment="1">
      <alignment horizontal="right" vertical="top"/>
    </xf>
    <xf numFmtId="43" fontId="0" fillId="0" borderId="0" xfId="0" applyNumberFormat="1"/>
    <xf numFmtId="0" fontId="4" fillId="0" borderId="4" xfId="3" applyFont="1" applyBorder="1" applyAlignment="1">
      <alignment vertical="top" wrapText="1"/>
    </xf>
    <xf numFmtId="164" fontId="4" fillId="2" borderId="4" xfId="1" applyNumberFormat="1" applyFont="1" applyFill="1" applyBorder="1" applyAlignment="1">
      <alignment horizontal="right" vertical="top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4" xfId="1" applyNumberFormat="1" applyFont="1" applyBorder="1" applyAlignment="1">
      <alignment horizontal="right" vertical="top"/>
    </xf>
    <xf numFmtId="164" fontId="4" fillId="2" borderId="5" xfId="1" applyNumberFormat="1" applyFont="1" applyFill="1" applyBorder="1" applyAlignment="1">
      <alignment horizontal="right" vertical="top"/>
    </xf>
    <xf numFmtId="165" fontId="4" fillId="2" borderId="4" xfId="1" applyNumberFormat="1" applyFont="1" applyFill="1" applyBorder="1" applyAlignment="1">
      <alignment horizontal="right" vertical="top"/>
    </xf>
    <xf numFmtId="43" fontId="4" fillId="0" borderId="4" xfId="1" applyFont="1" applyBorder="1" applyAlignment="1">
      <alignment horizontal="right" vertical="top"/>
    </xf>
    <xf numFmtId="49" fontId="0" fillId="0" borderId="0" xfId="0" applyNumberFormat="1"/>
    <xf numFmtId="3" fontId="4" fillId="2" borderId="2" xfId="1" applyNumberFormat="1" applyFont="1" applyFill="1" applyBorder="1" applyAlignment="1">
      <alignment horizontal="right" vertical="top"/>
    </xf>
    <xf numFmtId="3" fontId="4" fillId="0" borderId="2" xfId="1" applyNumberFormat="1" applyFont="1" applyBorder="1" applyAlignment="1">
      <alignment horizontal="right" vertical="top"/>
    </xf>
    <xf numFmtId="165" fontId="4" fillId="0" borderId="2" xfId="1" applyNumberFormat="1" applyFont="1" applyBorder="1" applyAlignment="1">
      <alignment horizontal="right" vertical="top"/>
    </xf>
    <xf numFmtId="3" fontId="4" fillId="2" borderId="3" xfId="1" applyNumberFormat="1" applyFont="1" applyFill="1" applyBorder="1" applyAlignment="1">
      <alignment horizontal="right" vertical="top"/>
    </xf>
    <xf numFmtId="165" fontId="4" fillId="2" borderId="3" xfId="1" applyNumberFormat="1" applyFont="1" applyFill="1" applyBorder="1" applyAlignment="1">
      <alignment horizontal="right" vertical="top"/>
    </xf>
    <xf numFmtId="166" fontId="4" fillId="0" borderId="2" xfId="2" applyNumberFormat="1" applyFont="1" applyBorder="1" applyAlignment="1">
      <alignment horizontal="right" vertical="top"/>
    </xf>
    <xf numFmtId="3" fontId="4" fillId="2" borderId="4" xfId="1" applyNumberFormat="1" applyFont="1" applyFill="1" applyBorder="1" applyAlignment="1">
      <alignment horizontal="right" vertical="top"/>
    </xf>
    <xf numFmtId="3" fontId="4" fillId="0" borderId="4" xfId="1" applyNumberFormat="1" applyFont="1" applyBorder="1" applyAlignment="1">
      <alignment horizontal="right" vertical="top"/>
    </xf>
    <xf numFmtId="165" fontId="4" fillId="0" borderId="4" xfId="1" applyNumberFormat="1" applyFont="1" applyBorder="1" applyAlignment="1">
      <alignment horizontal="right" vertical="top"/>
    </xf>
    <xf numFmtId="3" fontId="4" fillId="2" borderId="5" xfId="1" applyNumberFormat="1" applyFont="1" applyFill="1" applyBorder="1" applyAlignment="1">
      <alignment horizontal="right" vertical="top"/>
    </xf>
    <xf numFmtId="165" fontId="4" fillId="2" borderId="5" xfId="1" applyNumberFormat="1" applyFont="1" applyFill="1" applyBorder="1" applyAlignment="1">
      <alignment horizontal="right" vertical="top"/>
    </xf>
    <xf numFmtId="166" fontId="4" fillId="0" borderId="4" xfId="2" applyNumberFormat="1" applyFont="1" applyBorder="1" applyAlignment="1">
      <alignment horizontal="right" vertical="top"/>
    </xf>
    <xf numFmtId="0" fontId="0" fillId="0" borderId="0" xfId="0" applyBorder="1"/>
    <xf numFmtId="0" fontId="4" fillId="0" borderId="0" xfId="3" applyFont="1" applyFill="1" applyBorder="1" applyAlignment="1">
      <alignment horizontal="center" wrapText="1"/>
    </xf>
    <xf numFmtId="165" fontId="1" fillId="0" borderId="0" xfId="2" applyNumberFormat="1" applyFont="1" applyBorder="1"/>
    <xf numFmtId="49" fontId="2" fillId="0" borderId="0" xfId="0" applyNumberFormat="1" applyFont="1"/>
    <xf numFmtId="49" fontId="4" fillId="0" borderId="1" xfId="3" applyNumberFormat="1" applyFont="1" applyBorder="1" applyAlignment="1">
      <alignment horizontal="center" wrapText="1"/>
    </xf>
    <xf numFmtId="49" fontId="4" fillId="0" borderId="2" xfId="3" applyNumberFormat="1" applyFont="1" applyBorder="1" applyAlignment="1">
      <alignment vertical="top" wrapText="1"/>
    </xf>
    <xf numFmtId="49" fontId="4" fillId="0" borderId="4" xfId="3" applyNumberFormat="1" applyFont="1" applyBorder="1" applyAlignment="1">
      <alignment vertical="top" wrapText="1"/>
    </xf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164" fontId="4" fillId="2" borderId="6" xfId="1" applyNumberFormat="1" applyFont="1" applyFill="1" applyBorder="1" applyAlignment="1">
      <alignment horizontal="right" vertical="top"/>
    </xf>
    <xf numFmtId="164" fontId="7" fillId="2" borderId="6" xfId="1" applyNumberFormat="1" applyFont="1" applyFill="1" applyBorder="1" applyAlignment="1">
      <alignment vertical="top" wrapText="1"/>
    </xf>
    <xf numFmtId="164" fontId="4" fillId="0" borderId="6" xfId="1" applyNumberFormat="1" applyFont="1" applyFill="1" applyBorder="1" applyAlignment="1">
      <alignment horizontal="right" vertical="top"/>
    </xf>
    <xf numFmtId="164" fontId="4" fillId="0" borderId="6" xfId="1" applyNumberFormat="1" applyFont="1" applyBorder="1" applyAlignment="1">
      <alignment horizontal="right" vertical="top"/>
    </xf>
    <xf numFmtId="164" fontId="4" fillId="2" borderId="7" xfId="1" applyNumberFormat="1" applyFont="1" applyFill="1" applyBorder="1" applyAlignment="1">
      <alignment horizontal="right" vertical="top"/>
    </xf>
    <xf numFmtId="164" fontId="7" fillId="0" borderId="6" xfId="1" applyNumberFormat="1" applyFont="1" applyFill="1" applyBorder="1" applyAlignment="1">
      <alignment vertical="top" wrapText="1"/>
    </xf>
    <xf numFmtId="164" fontId="7" fillId="0" borderId="6" xfId="1" applyNumberFormat="1" applyFont="1" applyBorder="1" applyAlignment="1">
      <alignment vertical="top" wrapText="1"/>
    </xf>
    <xf numFmtId="3" fontId="4" fillId="0" borderId="2" xfId="1" applyNumberFormat="1" applyFont="1" applyFill="1" applyBorder="1" applyAlignment="1">
      <alignment horizontal="right" vertical="top"/>
    </xf>
    <xf numFmtId="3" fontId="4" fillId="0" borderId="4" xfId="1" applyNumberFormat="1" applyFont="1" applyFill="1" applyBorder="1" applyAlignment="1">
      <alignment horizontal="right" vertical="top"/>
    </xf>
    <xf numFmtId="3" fontId="4" fillId="2" borderId="6" xfId="1" applyNumberFormat="1" applyFont="1" applyFill="1" applyBorder="1" applyAlignment="1">
      <alignment horizontal="right" vertical="top"/>
    </xf>
    <xf numFmtId="3" fontId="4" fillId="0" borderId="6" xfId="1" applyNumberFormat="1" applyFont="1" applyFill="1" applyBorder="1" applyAlignment="1">
      <alignment horizontal="right" vertical="top"/>
    </xf>
    <xf numFmtId="3" fontId="4" fillId="0" borderId="6" xfId="1" applyNumberFormat="1" applyFont="1" applyBorder="1" applyAlignment="1">
      <alignment horizontal="right" vertical="top"/>
    </xf>
    <xf numFmtId="3" fontId="4" fillId="2" borderId="7" xfId="1" applyNumberFormat="1" applyFont="1" applyFill="1" applyBorder="1" applyAlignment="1">
      <alignment horizontal="right" vertical="top"/>
    </xf>
    <xf numFmtId="3" fontId="7" fillId="2" borderId="6" xfId="1" applyNumberFormat="1" applyFont="1" applyFill="1" applyBorder="1" applyAlignment="1">
      <alignment vertical="top" wrapText="1"/>
    </xf>
    <xf numFmtId="3" fontId="7" fillId="0" borderId="6" xfId="1" applyNumberFormat="1" applyFont="1" applyFill="1" applyBorder="1" applyAlignment="1">
      <alignment vertical="top" wrapText="1"/>
    </xf>
    <xf numFmtId="3" fontId="7" fillId="0" borderId="6" xfId="1" applyNumberFormat="1" applyFont="1" applyBorder="1" applyAlignment="1">
      <alignment vertical="top" wrapText="1"/>
    </xf>
    <xf numFmtId="0" fontId="2" fillId="0" borderId="0" xfId="0" applyFont="1" applyAlignment="1">
      <alignment horizontal="left"/>
    </xf>
  </cellXfs>
  <cellStyles count="4">
    <cellStyle name="Comma" xfId="1" builtinId="3"/>
    <cellStyle name="Normal" xfId="0" builtinId="0"/>
    <cellStyle name="Normal_Sheet1" xfId="3" xr:uid="{00000000-0005-0000-0000-000002000000}"/>
    <cellStyle name="Percent" xfId="2" builtinId="5"/>
  </cellStyles>
  <dxfs count="2"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igui Chang" refreshedDate="44448.66639953704" createdVersion="7" refreshedVersion="7" minRefreshableVersion="3" recordCount="230" xr:uid="{63DE62EF-3E85-4ECE-AF0C-1C04618F955D}">
  <cacheSource type="worksheet">
    <worksheetSource ref="A2:T232" sheet="SchoolDistricts_HU_GQ"/>
  </cacheSource>
  <cacheFields count="20">
    <cacheField name="SUMLEV" numFmtId="49">
      <sharedItems containsSemiMixedTypes="0" containsString="0" containsNumber="1" containsInteger="1" minValue="706" maxValue="708" count="3">
        <n v="706"/>
        <n v="708"/>
        <n v="707"/>
      </sharedItems>
    </cacheField>
    <cacheField name="SD_CODE" numFmtId="49">
      <sharedItems/>
    </cacheField>
    <cacheField name="County" numFmtId="0">
      <sharedItems count="15">
        <s v="Apache County"/>
        <s v="Cochise County"/>
        <s v="Coconino County"/>
        <s v="Gila County"/>
        <s v="Graham County"/>
        <s v="Greenlee County"/>
        <s v="La Paz County"/>
        <s v="Maricopa County"/>
        <s v="Mohave County"/>
        <s v="Navajo County"/>
        <s v="Pima County"/>
        <s v="Pinal County"/>
        <s v="Santa Cruz County"/>
        <s v="Yavapai County"/>
        <s v="Yuma County"/>
      </sharedItems>
    </cacheField>
    <cacheField name="School District" numFmtId="0">
      <sharedItems/>
    </cacheField>
    <cacheField name="Total Population Census 2010" numFmtId="164">
      <sharedItems containsString="0" containsBlank="1" containsNumber="1" containsInteger="1" minValue="0" maxValue="652590"/>
    </cacheField>
    <cacheField name="Total Population Census 2020" numFmtId="164">
      <sharedItems containsString="0" containsBlank="1" containsNumber="1" containsInteger="1" minValue="0" maxValue="722707"/>
    </cacheField>
    <cacheField name="Total GQ Population 2010" numFmtId="164">
      <sharedItems containsString="0" containsBlank="1" containsNumber="1" containsInteger="1" minValue="0" maxValue="17700"/>
    </cacheField>
    <cacheField name="Total GQ Population 2020" numFmtId="164">
      <sharedItems containsString="0" containsBlank="1" containsNumber="1" containsInteger="1" minValue="0" maxValue="21356"/>
    </cacheField>
    <cacheField name="Total Household Population 2010" numFmtId="164">
      <sharedItems containsSemiMixedTypes="0" containsString="0" containsNumber="1" containsInteger="1" minValue="0" maxValue="635928"/>
    </cacheField>
    <cacheField name="Total Household Population 2020" numFmtId="164">
      <sharedItems containsSemiMixedTypes="0" containsString="0" containsNumber="1" containsInteger="1" minValue="0" maxValue="701351"/>
    </cacheField>
    <cacheField name="Total Housing Units Census 2010" numFmtId="164">
      <sharedItems containsString="0" containsBlank="1" containsNumber="1" containsInteger="1" minValue="0" maxValue="251604"/>
    </cacheField>
    <cacheField name="Total Housing Units Census 2020" numFmtId="164">
      <sharedItems containsString="0" containsBlank="1" containsNumber="1" containsInteger="1" minValue="0" maxValue="269957"/>
    </cacheField>
    <cacheField name=" Occupied Housing Units Census 2010" numFmtId="164">
      <sharedItems containsString="0" containsBlank="1" containsNumber="1" containsInteger="1" minValue="0" maxValue="212266"/>
    </cacheField>
    <cacheField name=" Occupied Housing Units Census 2020" numFmtId="164">
      <sharedItems containsString="0" containsBlank="1" containsNumber="1" containsInteger="1" minValue="0" maxValue="247004"/>
    </cacheField>
    <cacheField name="Vacant Housing Units Census 2010" numFmtId="164">
      <sharedItems containsString="0" containsBlank="1" containsNumber="1" containsInteger="1" minValue="0" maxValue="39338"/>
    </cacheField>
    <cacheField name="Vacant Housing Units Census 2020" numFmtId="164">
      <sharedItems containsString="0" containsBlank="1" containsNumber="1" containsInteger="1" minValue="0" maxValue="30613"/>
    </cacheField>
    <cacheField name="Occupancy Rate 2010" numFmtId="165">
      <sharedItems containsMixedTypes="1" containsNumber="1" minValue="0.15500685871056241" maxValue="0.94044156737655193"/>
    </cacheField>
    <cacheField name="Occupancy Rate 2020" numFmtId="165">
      <sharedItems containsMixedTypes="1" containsNumber="1" minValue="0.17488789237668162" maxValue="1"/>
    </cacheField>
    <cacheField name="Persons Per Household 2010" numFmtId="43">
      <sharedItems containsMixedTypes="1" containsNumber="1" minValue="1.5769230769230769" maxValue="7.6471321695760599"/>
    </cacheField>
    <cacheField name="Persons Per Household 2020" numFmtId="43">
      <sharedItems containsMixedTypes="1" containsNumber="1" minValue="1.5" maxValue="7.63636363636363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s v="00022"/>
    <x v="0"/>
    <s v="Vernon Elementary District "/>
    <n v="1932"/>
    <n v="2114"/>
    <n v="15"/>
    <n v="54"/>
    <n v="1917"/>
    <n v="2060"/>
    <n v="1198"/>
    <n v="1354"/>
    <n v="786"/>
    <n v="943"/>
    <n v="412"/>
    <n v="411"/>
    <n v="0.65609348914858101"/>
    <n v="0.69645494830132937"/>
    <n v="2.4389312977099236"/>
    <n v="2.1845174973488866"/>
  </r>
  <r>
    <x v="0"/>
    <s v="00630"/>
    <x v="0"/>
    <s v="Alpine Elementary District "/>
    <n v="463"/>
    <n v="684"/>
    <n v="0"/>
    <n v="0"/>
    <n v="463"/>
    <n v="684"/>
    <n v="964"/>
    <n v="1162"/>
    <n v="237"/>
    <n v="338"/>
    <n v="727"/>
    <n v="824"/>
    <n v="0.24585062240663899"/>
    <n v="0.2908777969018933"/>
    <n v="1.9535864978902953"/>
    <n v="2.0236686390532546"/>
  </r>
  <r>
    <x v="1"/>
    <s v="01940"/>
    <x v="0"/>
    <s v="Chinle Unified District "/>
    <n v="20202"/>
    <n v="19046"/>
    <n v="261"/>
    <n v="584"/>
    <n v="19941"/>
    <n v="18462"/>
    <n v="8285"/>
    <n v="7059"/>
    <n v="5895"/>
    <n v="5861"/>
    <n v="2390"/>
    <n v="1198"/>
    <n v="0.71152685576342789"/>
    <n v="0.83028757614392978"/>
    <n v="3.3826972010178116"/>
    <n v="3.1499744070977651"/>
  </r>
  <r>
    <x v="0"/>
    <s v="02190"/>
    <x v="0"/>
    <s v="Concho Elementary District "/>
    <n v="2475"/>
    <n v="2703"/>
    <n v="1"/>
    <n v="0"/>
    <n v="2474"/>
    <n v="2703"/>
    <n v="1884"/>
    <n v="1911"/>
    <n v="1125"/>
    <n v="1180"/>
    <n v="759"/>
    <n v="731"/>
    <n v="0.59713375796178347"/>
    <n v="0.6174777603349032"/>
    <n v="2.1991111111111112"/>
    <n v="2.2906779661016947"/>
  </r>
  <r>
    <x v="1"/>
    <s v="03290"/>
    <x v="0"/>
    <s v="Ganado Unified District "/>
    <n v="7181"/>
    <n v="6239"/>
    <n v="17"/>
    <n v="1"/>
    <n v="7164"/>
    <n v="6238"/>
    <n v="2965"/>
    <n v="2410"/>
    <n v="2179"/>
    <n v="2031"/>
    <n v="786"/>
    <n v="379"/>
    <n v="0.73490725126475553"/>
    <n v="0.84273858921161826"/>
    <n v="3.2877466727856817"/>
    <n v="3.0713934022648943"/>
  </r>
  <r>
    <x v="0"/>
    <s v="04860"/>
    <x v="0"/>
    <s v="McNary Elementary District "/>
    <n v="549"/>
    <n v="518"/>
    <n v="0"/>
    <n v="0"/>
    <n v="549"/>
    <n v="518"/>
    <n v="290"/>
    <n v="174"/>
    <n v="130"/>
    <n v="126"/>
    <n v="160"/>
    <n v="48"/>
    <n v="0.44827586206896552"/>
    <n v="0.72413793103448276"/>
    <n v="4.2230769230769232"/>
    <n v="4.1111111111111107"/>
  </r>
  <r>
    <x v="1"/>
    <s v="06740"/>
    <x v="0"/>
    <s v="Sanders Unified District "/>
    <n v="5899"/>
    <n v="5205"/>
    <n v="111"/>
    <n v="7"/>
    <n v="5788"/>
    <n v="5198"/>
    <n v="2440"/>
    <n v="2044"/>
    <n v="1868"/>
    <n v="1756"/>
    <n v="572"/>
    <n v="288"/>
    <n v="0.76557377049180331"/>
    <n v="0.85909980430528377"/>
    <n v="3.0985010706638114"/>
    <n v="2.9601366742596813"/>
  </r>
  <r>
    <x v="1"/>
    <s v="06870"/>
    <x v="0"/>
    <s v="Red Mesa Unified District "/>
    <n v="8605"/>
    <n v="7196"/>
    <n v="0"/>
    <n v="47"/>
    <n v="8605"/>
    <n v="7149"/>
    <n v="3458"/>
    <n v="2817"/>
    <n v="2522"/>
    <n v="2291"/>
    <n v="936"/>
    <n v="526"/>
    <n v="0.72932330827067671"/>
    <n v="0.81327653532126376"/>
    <n v="3.4119746233148294"/>
    <n v="3.1204714098646877"/>
  </r>
  <r>
    <x v="1"/>
    <s v="07130"/>
    <x v="0"/>
    <s v="Round Valley Unified District "/>
    <n v="8168"/>
    <n v="7443"/>
    <n v="333"/>
    <n v="285"/>
    <n v="7835"/>
    <n v="7158"/>
    <n v="4480"/>
    <n v="4213"/>
    <n v="2954"/>
    <n v="2788"/>
    <n v="1526"/>
    <n v="1425"/>
    <n v="0.65937500000000004"/>
    <n v="0.6617612152860195"/>
    <n v="2.6523358158429247"/>
    <n v="2.5674318507890961"/>
  </r>
  <r>
    <x v="1"/>
    <s v="08080"/>
    <x v="0"/>
    <s v="St. Johns Unified District "/>
    <n v="4198"/>
    <n v="4098"/>
    <n v="109"/>
    <n v="80"/>
    <n v="4089"/>
    <n v="4018"/>
    <n v="2128"/>
    <n v="1947"/>
    <n v="1521"/>
    <n v="1460"/>
    <n v="607"/>
    <n v="487"/>
    <n v="0.71475563909774431"/>
    <n v="0.74987159732922448"/>
    <n v="2.6883629191321501"/>
    <n v="2.7520547945205478"/>
  </r>
  <r>
    <x v="1"/>
    <s v="09430"/>
    <x v="0"/>
    <s v="Window Rock Unified District "/>
    <n v="11846"/>
    <n v="10775"/>
    <n v="94"/>
    <n v="149"/>
    <n v="11752"/>
    <n v="10626"/>
    <n v="4422"/>
    <n v="3632"/>
    <n v="3554"/>
    <n v="3329"/>
    <n v="868"/>
    <n v="303"/>
    <n v="0.80370872908186342"/>
    <n v="0.91657488986784141"/>
    <n v="3.3066966797974113"/>
    <n v="3.1919495343947131"/>
  </r>
  <r>
    <x v="1"/>
    <s v="00212"/>
    <x v="1"/>
    <s v="Benson Unified School District "/>
    <n v="8210"/>
    <n v="8098"/>
    <n v="75"/>
    <n v="47"/>
    <n v="8135"/>
    <n v="8051"/>
    <n v="4251"/>
    <n v="4361"/>
    <n v="3564"/>
    <n v="3681"/>
    <n v="687"/>
    <n v="680"/>
    <n v="0.83839096683133385"/>
    <n v="0.84407246044485207"/>
    <n v="2.2825476992143661"/>
    <n v="2.1871773974463462"/>
  </r>
  <r>
    <x v="0"/>
    <s v="00750"/>
    <x v="1"/>
    <s v="Apache Elementary District "/>
    <n v="166"/>
    <n v="132"/>
    <n v="0"/>
    <n v="0"/>
    <n v="166"/>
    <n v="132"/>
    <n v="106"/>
    <n v="85"/>
    <n v="86"/>
    <n v="51"/>
    <n v="20"/>
    <n v="34"/>
    <n v="0.81132075471698117"/>
    <n v="0.6"/>
    <n v="1.930232558139535"/>
    <n v="2.5882352941176472"/>
  </r>
  <r>
    <x v="0"/>
    <s v="00870"/>
    <x v="1"/>
    <s v="Ash Creek Elementary District "/>
    <n v="704"/>
    <n v="588"/>
    <n v="0"/>
    <n v="0"/>
    <n v="704"/>
    <n v="588"/>
    <n v="528"/>
    <n v="475"/>
    <n v="335"/>
    <n v="320"/>
    <n v="193"/>
    <n v="155"/>
    <n v="0.63446969696969702"/>
    <n v="0.67368421052631577"/>
    <n v="2.1014925373134328"/>
    <n v="1.8374999999999999"/>
  </r>
  <r>
    <x v="1"/>
    <s v="01180"/>
    <x v="1"/>
    <s v="Bisbee Unified District "/>
    <n v="7072"/>
    <n v="6455"/>
    <n v="361"/>
    <n v="384"/>
    <n v="6711"/>
    <n v="6071"/>
    <n v="4125"/>
    <n v="3906"/>
    <n v="3277"/>
    <n v="3078"/>
    <n v="848"/>
    <n v="828"/>
    <n v="0.79442424242424248"/>
    <n v="0.78801843317972353"/>
    <n v="2.0479096734818429"/>
    <n v="1.9723846653671215"/>
  </r>
  <r>
    <x v="1"/>
    <s v="01330"/>
    <x v="1"/>
    <s v="Bowie Unified District "/>
    <n v="608"/>
    <n v="644"/>
    <n v="0"/>
    <n v="9"/>
    <n v="608"/>
    <n v="635"/>
    <n v="366"/>
    <n v="313"/>
    <n v="272"/>
    <n v="253"/>
    <n v="94"/>
    <n v="60"/>
    <n v="0.74316939890710387"/>
    <n v="0.80830670926517567"/>
    <n v="2.2352941176470589"/>
    <n v="2.5098814229249014"/>
  </r>
  <r>
    <x v="1"/>
    <s v="01460"/>
    <x v="1"/>
    <s v="Sierra Vista Unified District "/>
    <n v="48962"/>
    <n v="49001"/>
    <n v="375"/>
    <n v="330"/>
    <n v="48587"/>
    <n v="48671"/>
    <n v="22573"/>
    <n v="23397"/>
    <n v="20583"/>
    <n v="21367"/>
    <n v="1990"/>
    <n v="2030"/>
    <n v="0.91184158064944842"/>
    <n v="0.91323673975295983"/>
    <n v="2.3605402516639944"/>
    <n v="2.2778583797444658"/>
  </r>
  <r>
    <x v="0"/>
    <s v="02130"/>
    <x v="1"/>
    <s v="Cochise Elementary District "/>
    <n v="262"/>
    <n v="196"/>
    <n v="0"/>
    <n v="0"/>
    <n v="262"/>
    <n v="196"/>
    <n v="158"/>
    <n v="129"/>
    <n v="120"/>
    <n v="81"/>
    <n v="38"/>
    <n v="48"/>
    <n v="0.759493670886076"/>
    <n v="0.62790697674418605"/>
    <n v="2.1833333333333331"/>
    <n v="2.4197530864197532"/>
  </r>
  <r>
    <x v="0"/>
    <s v="02490"/>
    <x v="1"/>
    <s v="Double Adobe Elementary District"/>
    <n v="482"/>
    <n v="387"/>
    <n v="3"/>
    <n v="0"/>
    <n v="479"/>
    <n v="387"/>
    <n v="276"/>
    <n v="219"/>
    <n v="207"/>
    <n v="205"/>
    <n v="69"/>
    <n v="14"/>
    <n v="0.75"/>
    <n v="0.9360730593607306"/>
    <n v="2.3140096618357489"/>
    <n v="1.8878048780487804"/>
  </r>
  <r>
    <x v="1"/>
    <s v="02530"/>
    <x v="1"/>
    <s v="Douglas Unified District "/>
    <n v="21931"/>
    <n v="20289"/>
    <n v="2666"/>
    <n v="2163"/>
    <n v="19265"/>
    <n v="18126"/>
    <n v="7383"/>
    <n v="7260"/>
    <n v="6429"/>
    <n v="6272"/>
    <n v="954"/>
    <n v="988"/>
    <n v="0.87078423405119865"/>
    <n v="0.86391184573002755"/>
    <n v="2.9965780059107172"/>
    <n v="2.8899872448979593"/>
  </r>
  <r>
    <x v="0"/>
    <s v="02760"/>
    <x v="1"/>
    <s v="Elfrida Elementary District "/>
    <n v="1121"/>
    <n v="877"/>
    <n v="12"/>
    <n v="0"/>
    <n v="1109"/>
    <n v="877"/>
    <n v="589"/>
    <n v="508"/>
    <n v="444"/>
    <n v="425"/>
    <n v="145"/>
    <n v="83"/>
    <n v="0.75382003395585739"/>
    <n v="0.83661417322834641"/>
    <n v="2.4977477477477477"/>
    <n v="2.0635294117647058"/>
  </r>
  <r>
    <x v="1"/>
    <s v="03150"/>
    <x v="1"/>
    <s v="Fort Huachuca Accommodation District "/>
    <n v="5610"/>
    <n v="5239"/>
    <n v="2694"/>
    <n v="2093"/>
    <n v="2916"/>
    <n v="3146"/>
    <n v="951"/>
    <n v="925"/>
    <n v="839"/>
    <n v="901"/>
    <n v="112"/>
    <n v="24"/>
    <n v="0.88222923238696105"/>
    <n v="0.9740540540540541"/>
    <n v="3.4755661501787842"/>
    <n v="3.4916759156492785"/>
  </r>
  <r>
    <x v="0"/>
    <s v="04920"/>
    <x v="1"/>
    <s v="McNeal Elementary District "/>
    <n v="507"/>
    <n v="439"/>
    <n v="0"/>
    <n v="0"/>
    <n v="507"/>
    <n v="439"/>
    <n v="276"/>
    <n v="231"/>
    <n v="204"/>
    <n v="172"/>
    <n v="72"/>
    <n v="59"/>
    <n v="0.73913043478260865"/>
    <n v="0.74458874458874458"/>
    <n v="2.4852941176470589"/>
    <n v="2.5523255813953489"/>
  </r>
  <r>
    <x v="0"/>
    <s v="05430"/>
    <x v="1"/>
    <s v="Naco Elementary District "/>
    <n v="1502"/>
    <n v="1218"/>
    <n v="0"/>
    <n v="1"/>
    <n v="1502"/>
    <n v="1217"/>
    <n v="543"/>
    <n v="512"/>
    <n v="461"/>
    <n v="432"/>
    <n v="82"/>
    <n v="80"/>
    <n v="0.848987108655617"/>
    <n v="0.84375"/>
    <n v="3.2581344902386116"/>
    <n v="2.8171296296296298"/>
  </r>
  <r>
    <x v="0"/>
    <s v="05880"/>
    <x v="1"/>
    <s v="Palominas Elementary District "/>
    <n v="10521"/>
    <n v="10143"/>
    <n v="14"/>
    <n v="10"/>
    <n v="10507"/>
    <n v="10133"/>
    <n v="4547"/>
    <n v="4750"/>
    <n v="4124"/>
    <n v="4240"/>
    <n v="423"/>
    <n v="510"/>
    <n v="0.90697162964592037"/>
    <n v="0.89263157894736844"/>
    <n v="2.547769156159069"/>
    <n v="2.3898584905660378"/>
  </r>
  <r>
    <x v="0"/>
    <s v="06150"/>
    <x v="1"/>
    <s v="Pearce Elementary District "/>
    <n v="2069"/>
    <n v="1922"/>
    <n v="0"/>
    <n v="0"/>
    <n v="2069"/>
    <n v="1922"/>
    <n v="1418"/>
    <n v="1301"/>
    <n v="1039"/>
    <n v="991"/>
    <n v="379"/>
    <n v="310"/>
    <n v="0.732722143864598"/>
    <n v="0.76172175249807839"/>
    <n v="1.9913378248315687"/>
    <n v="1.939455095862765"/>
  </r>
  <r>
    <x v="0"/>
    <s v="06630"/>
    <x v="1"/>
    <s v="Pomerene Elementary District "/>
    <n v="1010"/>
    <n v="916"/>
    <n v="2"/>
    <n v="0"/>
    <n v="1008"/>
    <n v="916"/>
    <n v="458"/>
    <n v="447"/>
    <n v="384"/>
    <n v="375"/>
    <n v="74"/>
    <n v="72"/>
    <n v="0.83842794759825323"/>
    <n v="0.83892617449664431"/>
    <n v="2.625"/>
    <n v="2.4426666666666668"/>
  </r>
  <r>
    <x v="0"/>
    <s v="07140"/>
    <x v="1"/>
    <s v="Rucker Elementary District "/>
    <n v="27"/>
    <n v="20"/>
    <n v="0"/>
    <n v="0"/>
    <n v="27"/>
    <n v="20"/>
    <n v="21"/>
    <n v="18"/>
    <n v="14"/>
    <n v="10"/>
    <n v="7"/>
    <n v="8"/>
    <n v="0.66666666666666663"/>
    <n v="0.55555555555555558"/>
    <n v="1.9285714285714286"/>
    <n v="2"/>
  </r>
  <r>
    <x v="1"/>
    <s v="07430"/>
    <x v="1"/>
    <s v="San Simon Unified District "/>
    <n v="687"/>
    <n v="669"/>
    <n v="0"/>
    <n v="0"/>
    <n v="687"/>
    <n v="669"/>
    <n v="566"/>
    <n v="506"/>
    <n v="335"/>
    <n v="315"/>
    <n v="231"/>
    <n v="191"/>
    <n v="0.59187279151943462"/>
    <n v="0.62252964426877466"/>
    <n v="2.0507462686567166"/>
    <n v="2.1238095238095238"/>
  </r>
  <r>
    <x v="1"/>
    <s v="08020"/>
    <x v="1"/>
    <s v="St. David Unified District "/>
    <n v="3680"/>
    <n v="3702"/>
    <n v="0"/>
    <n v="0"/>
    <n v="3680"/>
    <n v="3702"/>
    <n v="1988"/>
    <n v="1982"/>
    <n v="1626"/>
    <n v="1579"/>
    <n v="362"/>
    <n v="403"/>
    <n v="0.81790744466800802"/>
    <n v="0.79667003027245209"/>
    <n v="2.2632226322263223"/>
    <n v="2.344521849271691"/>
  </r>
  <r>
    <x v="1"/>
    <s v="08600"/>
    <x v="1"/>
    <s v="Tombstone Unified District "/>
    <n v="7641"/>
    <n v="7128"/>
    <n v="42"/>
    <n v="0"/>
    <n v="7599"/>
    <n v="7128"/>
    <n v="3885"/>
    <n v="3843"/>
    <n v="3270"/>
    <n v="3319"/>
    <n v="615"/>
    <n v="524"/>
    <n v="0.84169884169884168"/>
    <n v="0.86364819151704397"/>
    <n v="2.3238532110091743"/>
    <n v="2.1476348297680024"/>
  </r>
  <r>
    <x v="2"/>
    <s v="08910"/>
    <x v="1"/>
    <s v="Valley Union High School District "/>
    <n v="3894"/>
    <n v="3387"/>
    <n v="12"/>
    <n v="0"/>
    <n v="3882"/>
    <n v="3387"/>
    <n v="2535"/>
    <n v="2284"/>
    <n v="1818"/>
    <n v="1736"/>
    <n v="717"/>
    <n v="548"/>
    <n v="0.71715976331360942"/>
    <n v="0.76007005253940452"/>
    <n v="2.1353135313531353"/>
    <n v="1.9510368663594471"/>
  </r>
  <r>
    <x v="1"/>
    <s v="09250"/>
    <x v="1"/>
    <s v="Willcox Unified District "/>
    <n v="8533"/>
    <n v="7193"/>
    <n v="27"/>
    <n v="15"/>
    <n v="8506"/>
    <n v="7178"/>
    <n v="3928"/>
    <n v="3428"/>
    <n v="3226"/>
    <n v="2841"/>
    <n v="702"/>
    <n v="587"/>
    <n v="0.82128309572301428"/>
    <n v="0.8287631271878646"/>
    <n v="2.6367017978921266"/>
    <n v="2.5265751495952129"/>
  </r>
  <r>
    <x v="1"/>
    <s v="99997"/>
    <x v="1"/>
    <s v="School District Not Defined "/>
    <n v="41"/>
    <n v="191"/>
    <n v="0"/>
    <n v="51"/>
    <n v="41"/>
    <n v="140"/>
    <n v="105"/>
    <n v="52"/>
    <n v="26"/>
    <n v="28"/>
    <n v="79"/>
    <n v="24"/>
    <n v="0.24761904761904763"/>
    <n v="0.53846153846153844"/>
    <n v="1.5769230769230769"/>
    <n v="5"/>
  </r>
  <r>
    <x v="1"/>
    <s v="00910"/>
    <x v="2"/>
    <s v="Ash Fork Joint Unified District (part)"/>
    <n v="834"/>
    <n v="1034"/>
    <n v="0"/>
    <n v="0"/>
    <n v="834"/>
    <n v="1034"/>
    <n v="615"/>
    <n v="611"/>
    <n v="358"/>
    <n v="426"/>
    <n v="257"/>
    <n v="185"/>
    <n v="0.58211382113821142"/>
    <n v="0.69721767594108019"/>
    <n v="2.3296089385474859"/>
    <n v="2.427230046948357"/>
  </r>
  <r>
    <x v="0"/>
    <s v="01920"/>
    <x v="2"/>
    <s v="Chevelon Butte School District "/>
    <n v="650"/>
    <n v="578"/>
    <n v="0"/>
    <n v="0"/>
    <n v="650"/>
    <n v="578"/>
    <n v="2187"/>
    <n v="2007"/>
    <n v="339"/>
    <n v="351"/>
    <n v="1848"/>
    <n v="1656"/>
    <n v="0.15500685871056241"/>
    <n v="0.17488789237668162"/>
    <n v="1.9174041297935103"/>
    <n v="1.6467236467236468"/>
  </r>
  <r>
    <x v="1"/>
    <s v="02860"/>
    <x v="2"/>
    <s v="Flagstaff Unified District "/>
    <n v="91658"/>
    <n v="103584"/>
    <n v="8121"/>
    <n v="11108"/>
    <n v="83537"/>
    <n v="92476"/>
    <n v="43560"/>
    <n v="49458"/>
    <n v="32845"/>
    <n v="37244"/>
    <n v="10715"/>
    <n v="12214"/>
    <n v="0.75401744719926533"/>
    <n v="0.75304298596789199"/>
    <n v="2.5433703760085247"/>
    <n v="2.4829771238320268"/>
  </r>
  <r>
    <x v="1"/>
    <s v="03080"/>
    <x v="2"/>
    <s v="Fredonia-Moccasin Unified District (part)"/>
    <n v="2037"/>
    <n v="1953"/>
    <n v="66"/>
    <n v="111"/>
    <n v="1971"/>
    <n v="1842"/>
    <n v="1190"/>
    <n v="1119"/>
    <n v="849"/>
    <n v="789"/>
    <n v="341"/>
    <n v="330"/>
    <n v="0.71344537815126052"/>
    <n v="0.70509383378016088"/>
    <n v="2.3215547703180213"/>
    <n v="2.334600760456274"/>
  </r>
  <r>
    <x v="1"/>
    <s v="03550"/>
    <x v="2"/>
    <s v="Grand Canyon Unified District "/>
    <n v="2628"/>
    <n v="2423"/>
    <n v="578"/>
    <n v="590"/>
    <n v="2050"/>
    <n v="1833"/>
    <n v="1209"/>
    <n v="1220"/>
    <n v="1035"/>
    <n v="886"/>
    <n v="174"/>
    <n v="334"/>
    <n v="0.85607940446650121"/>
    <n v="0.72622950819672127"/>
    <n v="1.9806763285024154"/>
    <n v="2.0688487584650113"/>
  </r>
  <r>
    <x v="0"/>
    <s v="04530"/>
    <x v="2"/>
    <s v="Maine Consolidated School District "/>
    <n v="1279"/>
    <n v="1460"/>
    <n v="0"/>
    <n v="0"/>
    <n v="1279"/>
    <n v="1460"/>
    <n v="1381"/>
    <n v="1220"/>
    <n v="577"/>
    <n v="628"/>
    <n v="804"/>
    <n v="592"/>
    <n v="0.41781317885590152"/>
    <n v="0.51475409836065578"/>
    <n v="2.2166377816291161"/>
    <n v="2.3248407643312103"/>
  </r>
  <r>
    <x v="1"/>
    <s v="05820"/>
    <x v="2"/>
    <s v="Page Unified District "/>
    <n v="13046"/>
    <n v="12629"/>
    <n v="19"/>
    <n v="37"/>
    <n v="13027"/>
    <n v="12592"/>
    <n v="4584"/>
    <n v="4721"/>
    <n v="3995"/>
    <n v="4065"/>
    <n v="589"/>
    <n v="656"/>
    <n v="0.87150959860383947"/>
    <n v="0.86104638847701753"/>
    <n v="3.2608260325406757"/>
    <n v="3.0976629766297661"/>
  </r>
  <r>
    <x v="1"/>
    <s v="08680"/>
    <x v="2"/>
    <s v="Tuba City Unified District "/>
    <n v="16064"/>
    <n v="15065"/>
    <n v="39"/>
    <n v="130"/>
    <n v="16025"/>
    <n v="14935"/>
    <n v="5086"/>
    <n v="5028"/>
    <n v="4294"/>
    <n v="4288"/>
    <n v="792"/>
    <n v="740"/>
    <n v="0.84427841132520642"/>
    <n v="0.85282418456642806"/>
    <n v="3.731951560316721"/>
    <n v="3.4829757462686568"/>
  </r>
  <r>
    <x v="1"/>
    <s v="09310"/>
    <x v="2"/>
    <s v="Williams Unified District "/>
    <n v="5744"/>
    <n v="6148"/>
    <n v="1"/>
    <n v="28"/>
    <n v="5743"/>
    <n v="6120"/>
    <n v="3379"/>
    <n v="3671"/>
    <n v="2314"/>
    <n v="2590"/>
    <n v="1065"/>
    <n v="1081"/>
    <n v="0.68481799348919803"/>
    <n v="0.70552982838463629"/>
    <n v="2.4818496110630943"/>
    <n v="2.3629343629343631"/>
  </r>
  <r>
    <x v="1"/>
    <s v="99997"/>
    <x v="2"/>
    <s v="School District Not Defined "/>
    <n v="481"/>
    <n v="227"/>
    <n v="10"/>
    <n v="6"/>
    <n v="471"/>
    <n v="221"/>
    <n v="130"/>
    <n v="53"/>
    <n v="105"/>
    <n v="53"/>
    <n v="25"/>
    <n v="0"/>
    <n v="0.80769230769230771"/>
    <n v="1"/>
    <n v="4.4857142857142858"/>
    <n v="4.1698113207547172"/>
  </r>
  <r>
    <x v="1"/>
    <s v="03500"/>
    <x v="3"/>
    <s v="Globe Unified District "/>
    <n v="10636"/>
    <n v="9959"/>
    <n v="564"/>
    <n v="574"/>
    <n v="10072"/>
    <n v="9385"/>
    <n v="4930"/>
    <n v="4718"/>
    <n v="4120"/>
    <n v="3881"/>
    <n v="810"/>
    <n v="837"/>
    <n v="0.83569979716024345"/>
    <n v="0.82259431962696061"/>
    <n v="2.4446601941747574"/>
    <n v="2.4181911878381861"/>
  </r>
  <r>
    <x v="1"/>
    <s v="03730"/>
    <x v="3"/>
    <s v="Hayden-Winkelman Unified District "/>
    <n v="1340"/>
    <n v="1044"/>
    <n v="0"/>
    <n v="0"/>
    <n v="1340"/>
    <n v="1044"/>
    <n v="642"/>
    <n v="541"/>
    <n v="504"/>
    <n v="416"/>
    <n v="138"/>
    <n v="125"/>
    <n v="0.78504672897196259"/>
    <n v="0.76894639556377076"/>
    <n v="2.6587301587301586"/>
    <n v="2.5096153846153846"/>
  </r>
  <r>
    <x v="1"/>
    <s v="05030"/>
    <x v="3"/>
    <s v="Miami Unified District "/>
    <n v="7534"/>
    <n v="6774"/>
    <n v="15"/>
    <n v="43"/>
    <n v="7519"/>
    <n v="6731"/>
    <n v="4187"/>
    <n v="3880"/>
    <n v="3157"/>
    <n v="2814"/>
    <n v="1030"/>
    <n v="1066"/>
    <n v="0.75400047766897538"/>
    <n v="0.72525773195876286"/>
    <n v="2.3816914792524551"/>
    <n v="2.3919687277896231"/>
  </r>
  <r>
    <x v="0"/>
    <s v="05760"/>
    <x v="3"/>
    <s v="Tonto Basin Elementary District "/>
    <n v="1634"/>
    <n v="1626"/>
    <n v="0"/>
    <n v="0"/>
    <n v="1634"/>
    <n v="1626"/>
    <n v="1550"/>
    <n v="1399"/>
    <n v="863"/>
    <n v="899"/>
    <n v="687"/>
    <n v="500"/>
    <n v="0.55677419354838709"/>
    <n v="0.64260185847033591"/>
    <n v="1.8933951332560834"/>
    <n v="1.8086763070077865"/>
  </r>
  <r>
    <x v="1"/>
    <s v="06070"/>
    <x v="3"/>
    <s v="Payson Unified District "/>
    <n v="21636"/>
    <n v="22735"/>
    <n v="337"/>
    <n v="220"/>
    <n v="21299"/>
    <n v="22515"/>
    <n v="14372"/>
    <n v="14903"/>
    <n v="9732"/>
    <n v="10629"/>
    <n v="4640"/>
    <n v="4274"/>
    <n v="0.67715001391594765"/>
    <n v="0.71321210494531306"/>
    <n v="2.1885532264693794"/>
    <n v="2.118261360429015"/>
  </r>
  <r>
    <x v="0"/>
    <s v="06510"/>
    <x v="3"/>
    <s v="Pine Strawberry Elementary District (part)"/>
    <n v="2952"/>
    <n v="2908"/>
    <n v="0"/>
    <n v="8"/>
    <n v="2952"/>
    <n v="2900"/>
    <n v="3900"/>
    <n v="3957"/>
    <n v="1498"/>
    <n v="1484"/>
    <n v="2402"/>
    <n v="2473"/>
    <n v="0.3841025641025641"/>
    <n v="0.37503158958807176"/>
    <n v="1.9706275033377838"/>
    <n v="1.954177897574124"/>
  </r>
  <r>
    <x v="1"/>
    <s v="06960"/>
    <x v="3"/>
    <s v="San Carlos Unified District (part)"/>
    <n v="5301"/>
    <n v="5548"/>
    <n v="1"/>
    <n v="0"/>
    <n v="5300"/>
    <n v="5548"/>
    <n v="1469"/>
    <n v="1414"/>
    <n v="1265"/>
    <n v="1319"/>
    <n v="204"/>
    <n v="95"/>
    <n v="0.86113002042205578"/>
    <n v="0.93281471004243277"/>
    <n v="4.1897233201581026"/>
    <n v="4.206216830932525"/>
  </r>
  <r>
    <x v="1"/>
    <s v="09160"/>
    <x v="3"/>
    <s v="Whiteriver Unified District (part)"/>
    <m/>
    <n v="1825"/>
    <m/>
    <n v="0"/>
    <n v="0"/>
    <n v="1825"/>
    <m/>
    <n v="499"/>
    <m/>
    <n v="460"/>
    <m/>
    <n v="39"/>
    <e v="#DIV/0!"/>
    <n v="0.92184368737474953"/>
    <e v="#DIV/0!"/>
    <n v="3.9673913043478262"/>
  </r>
  <r>
    <x v="0"/>
    <s v="09540"/>
    <x v="3"/>
    <s v="Young Elementary School District "/>
    <n v="885"/>
    <n v="853"/>
    <n v="0"/>
    <n v="0"/>
    <n v="885"/>
    <n v="853"/>
    <n v="1187"/>
    <n v="1062"/>
    <n v="438"/>
    <n v="410"/>
    <n v="749"/>
    <n v="652"/>
    <n v="0.36899747262005056"/>
    <n v="0.38606403013182672"/>
    <n v="2.0205479452054793"/>
    <n v="2.0804878048780489"/>
  </r>
  <r>
    <x v="1"/>
    <s v="99997"/>
    <x v="3"/>
    <s v="School District Not Defined "/>
    <n v="1679"/>
    <m/>
    <n v="0"/>
    <m/>
    <n v="1679"/>
    <n v="0"/>
    <n v="461"/>
    <m/>
    <n v="423"/>
    <m/>
    <n v="38"/>
    <m/>
    <n v="0.91757049891540132"/>
    <e v="#DIV/0!"/>
    <n v="3.9692671394799053"/>
    <e v="#DIV/0!"/>
  </r>
  <r>
    <x v="0"/>
    <s v="01260"/>
    <x v="4"/>
    <s v="Bonita Elementary District "/>
    <n v="1197"/>
    <n v="885"/>
    <n v="911"/>
    <n v="631"/>
    <n v="286"/>
    <n v="254"/>
    <n v="188"/>
    <n v="177"/>
    <n v="136"/>
    <n v="122"/>
    <n v="52"/>
    <n v="55"/>
    <n v="0.72340425531914898"/>
    <n v="0.68926553672316382"/>
    <n v="2.1029411764705883"/>
    <n v="2.081967213114754"/>
  </r>
  <r>
    <x v="1"/>
    <s v="03200"/>
    <x v="4"/>
    <s v="Fort Thomas Unified District "/>
    <n v="5234"/>
    <n v="2564"/>
    <n v="11"/>
    <n v="0"/>
    <n v="5223"/>
    <n v="2564"/>
    <n v="1388"/>
    <n v="760"/>
    <n v="1242"/>
    <n v="685"/>
    <n v="146"/>
    <n v="75"/>
    <n v="0.89481268011527382"/>
    <n v="0.90131578947368418"/>
    <n v="4.2053140096618353"/>
    <n v="3.743065693430657"/>
  </r>
  <r>
    <x v="0"/>
    <s v="04200"/>
    <x v="4"/>
    <s v="Klondyke Elementary District "/>
    <n v="66"/>
    <n v="89"/>
    <n v="0"/>
    <n v="0"/>
    <n v="66"/>
    <n v="89"/>
    <n v="58"/>
    <n v="62"/>
    <n v="36"/>
    <n v="40"/>
    <n v="22"/>
    <n v="22"/>
    <n v="0.62068965517241381"/>
    <n v="0.64516129032258063"/>
    <n v="1.8333333333333333"/>
    <n v="2.2250000000000001"/>
  </r>
  <r>
    <x v="1"/>
    <s v="06440"/>
    <x v="4"/>
    <s v="Pima Unified District "/>
    <n v="3747"/>
    <n v="4221"/>
    <n v="1"/>
    <n v="0"/>
    <n v="3746"/>
    <n v="4221"/>
    <n v="1485"/>
    <n v="1592"/>
    <n v="1217"/>
    <n v="1367"/>
    <n v="268"/>
    <n v="225"/>
    <n v="0.81952861952861955"/>
    <n v="0.85866834170854267"/>
    <n v="3.0780608052588332"/>
    <n v="3.0877834674469642"/>
  </r>
  <r>
    <x v="1"/>
    <s v="06960"/>
    <x v="4"/>
    <s v="San Carlos Unified District (part)"/>
    <m/>
    <n v="2571"/>
    <m/>
    <n v="12"/>
    <n v="0"/>
    <n v="2559"/>
    <m/>
    <n v="593"/>
    <m/>
    <n v="562"/>
    <m/>
    <n v="31"/>
    <e v="#DIV/0!"/>
    <n v="0.94772344013490728"/>
    <e v="#DIV/0!"/>
    <n v="4.5533807829181496"/>
  </r>
  <r>
    <x v="1"/>
    <s v="07240"/>
    <x v="4"/>
    <s v="Safford Unified District "/>
    <n v="16677"/>
    <n v="17282"/>
    <n v="1572"/>
    <n v="1101"/>
    <n v="15105"/>
    <n v="16181"/>
    <n v="6304"/>
    <n v="6692"/>
    <n v="5390"/>
    <n v="5939"/>
    <n v="914"/>
    <n v="753"/>
    <n v="0.8550126903553299"/>
    <n v="0.88747758517632991"/>
    <n v="2.8024118738404451"/>
    <n v="2.7245327496211482"/>
  </r>
  <r>
    <x v="0"/>
    <s v="07860"/>
    <x v="4"/>
    <s v="Solomon Elementary District "/>
    <n v="2883"/>
    <n v="2697"/>
    <n v="1013"/>
    <n v="891"/>
    <n v="1870"/>
    <n v="1806"/>
    <n v="821"/>
    <n v="795"/>
    <n v="685"/>
    <n v="672"/>
    <n v="136"/>
    <n v="123"/>
    <n v="0.83434835566382459"/>
    <n v="0.84528301886792456"/>
    <n v="2.7299270072992701"/>
    <n v="2.6875"/>
  </r>
  <r>
    <x v="1"/>
    <s v="08410"/>
    <x v="4"/>
    <s v="Thatcher Unified District "/>
    <n v="7416"/>
    <n v="8224"/>
    <n v="243"/>
    <n v="38"/>
    <n v="7173"/>
    <n v="8186"/>
    <n v="2736"/>
    <n v="3033"/>
    <n v="2414"/>
    <n v="2763"/>
    <n v="322"/>
    <n v="270"/>
    <n v="0.88230994152046782"/>
    <n v="0.91097922848664692"/>
    <n v="2.9714167357083681"/>
    <n v="2.9627216793340572"/>
  </r>
  <r>
    <x v="0"/>
    <s v="01230"/>
    <x v="5"/>
    <s v="Blue Elementary District "/>
    <n v="37"/>
    <n v="55"/>
    <n v="0"/>
    <n v="0"/>
    <n v="37"/>
    <n v="55"/>
    <n v="46"/>
    <n v="34"/>
    <n v="20"/>
    <n v="19"/>
    <n v="26"/>
    <n v="15"/>
    <n v="0.43478260869565216"/>
    <n v="0.55882352941176472"/>
    <n v="1.85"/>
    <n v="2.8947368421052633"/>
  </r>
  <r>
    <x v="1"/>
    <s v="02110"/>
    <x v="5"/>
    <s v="Clifton Unified District "/>
    <n v="2832"/>
    <m/>
    <n v="33"/>
    <m/>
    <n v="2799"/>
    <n v="0"/>
    <n v="1502"/>
    <m/>
    <n v="1070"/>
    <m/>
    <n v="432"/>
    <m/>
    <n v="0.7123834886817576"/>
    <e v="#DIV/0!"/>
    <n v="2.6158878504672898"/>
    <e v="#DIV/0!"/>
  </r>
  <r>
    <x v="1"/>
    <s v="02600"/>
    <x v="5"/>
    <s v="Duncan Unified District "/>
    <n v="2653"/>
    <n v="2582"/>
    <n v="1"/>
    <n v="0"/>
    <n v="2652"/>
    <n v="2582"/>
    <n v="1409"/>
    <n v="1318"/>
    <n v="1046"/>
    <n v="1050"/>
    <n v="363"/>
    <n v="268"/>
    <n v="0.74237047551454938"/>
    <n v="0.79666160849772383"/>
    <n v="2.5353728489483749"/>
    <n v="2.4590476190476189"/>
  </r>
  <r>
    <x v="0"/>
    <s v="02710"/>
    <x v="5"/>
    <s v="Eagle Elementary District "/>
    <n v="37"/>
    <n v="75"/>
    <n v="0"/>
    <n v="0"/>
    <n v="37"/>
    <n v="75"/>
    <n v="78"/>
    <n v="59"/>
    <n v="19"/>
    <n v="34"/>
    <n v="59"/>
    <n v="25"/>
    <n v="0.24358974358974358"/>
    <n v="0.57627118644067798"/>
    <n v="1.9473684210526316"/>
    <n v="2.2058823529411766"/>
  </r>
  <r>
    <x v="1"/>
    <s v="05320"/>
    <x v="5"/>
    <s v="Morenci Unified District "/>
    <n v="2878"/>
    <n v="6851"/>
    <n v="1"/>
    <n v="32"/>
    <n v="2877"/>
    <n v="6819"/>
    <n v="1337"/>
    <n v="2978"/>
    <n v="1033"/>
    <n v="2531"/>
    <n v="304"/>
    <n v="447"/>
    <n v="0.77262528047868362"/>
    <n v="0.84989926124916049"/>
    <n v="2.7850919651500483"/>
    <n v="2.6941920189648361"/>
  </r>
  <r>
    <x v="0"/>
    <s v="00005"/>
    <x v="6"/>
    <s v="Salome Consolidated Elementary District "/>
    <n v="2763"/>
    <n v="2032"/>
    <n v="3"/>
    <n v="0"/>
    <n v="2760"/>
    <n v="2032"/>
    <n v="2462"/>
    <n v="1976"/>
    <n v="1392"/>
    <n v="1026"/>
    <n v="1070"/>
    <n v="950"/>
    <n v="0.56539398862713242"/>
    <n v="0.51923076923076927"/>
    <n v="1.9827586206896552"/>
    <n v="1.9805068226120857"/>
  </r>
  <r>
    <x v="2"/>
    <s v="01160"/>
    <x v="6"/>
    <s v="Bicentennial Union High School District "/>
    <n v="10921"/>
    <n v="7166"/>
    <n v="89"/>
    <n v="10"/>
    <n v="10832"/>
    <n v="7156"/>
    <n v="9400"/>
    <n v="7216"/>
    <n v="5557"/>
    <n v="3806"/>
    <n v="3843"/>
    <n v="3410"/>
    <n v="0.59117021276595749"/>
    <n v="0.52743902439024393"/>
    <n v="1.9492531941695159"/>
    <n v="1.8801891749868629"/>
  </r>
  <r>
    <x v="0"/>
    <s v="01290"/>
    <x v="6"/>
    <s v="Bouse Elementary District "/>
    <n v="1181"/>
    <n v="848"/>
    <n v="0"/>
    <n v="0"/>
    <n v="1181"/>
    <n v="848"/>
    <n v="1063"/>
    <n v="833"/>
    <n v="643"/>
    <n v="457"/>
    <n v="420"/>
    <n v="376"/>
    <n v="0.60489181561618066"/>
    <n v="0.54861944777911165"/>
    <n v="1.8367029548989113"/>
    <n v="1.8555798687089715"/>
  </r>
  <r>
    <x v="1"/>
    <s v="05980"/>
    <x v="6"/>
    <s v="Parker Unified School District "/>
    <n v="9568"/>
    <n v="9391"/>
    <n v="299"/>
    <n v="166"/>
    <n v="9269"/>
    <n v="9225"/>
    <n v="6649"/>
    <n v="6241"/>
    <n v="3641"/>
    <n v="3564"/>
    <n v="3008"/>
    <n v="2677"/>
    <n v="0.54760114302902696"/>
    <n v="0.57106232975484694"/>
    <n v="2.545729195276023"/>
    <n v="2.5883838383838382"/>
  </r>
  <r>
    <x v="0"/>
    <s v="06780"/>
    <x v="6"/>
    <s v="Quartzsite Elementary District "/>
    <n v="6162"/>
    <n v="3792"/>
    <n v="83"/>
    <n v="9"/>
    <n v="6079"/>
    <n v="3783"/>
    <n v="5367"/>
    <n v="4103"/>
    <n v="3199"/>
    <n v="2107"/>
    <n v="2168"/>
    <n v="1996"/>
    <n v="0.59604993478665924"/>
    <n v="0.51352668778942234"/>
    <n v="1.9002813379180994"/>
    <n v="1.7954437588989085"/>
  </r>
  <r>
    <x v="0"/>
    <s v="09120"/>
    <x v="6"/>
    <s v="Wenden Elementary District "/>
    <n v="815"/>
    <n v="494"/>
    <n v="3"/>
    <n v="1"/>
    <n v="812"/>
    <n v="493"/>
    <n v="508"/>
    <n v="304"/>
    <n v="323"/>
    <n v="216"/>
    <n v="185"/>
    <n v="88"/>
    <n v="0.63582677165354329"/>
    <n v="0.71052631578947367"/>
    <n v="2.5139318885448918"/>
    <n v="2.2824074074074074"/>
  </r>
  <r>
    <x v="1"/>
    <s v="00001"/>
    <x v="7"/>
    <s v="Cave Creek Unified District "/>
    <n v="56235"/>
    <n v="63727"/>
    <n v="89"/>
    <n v="175"/>
    <n v="56146"/>
    <n v="63552"/>
    <n v="29548"/>
    <n v="33511"/>
    <n v="23359"/>
    <n v="27446"/>
    <n v="6189"/>
    <n v="6065"/>
    <n v="0.790544199268986"/>
    <n v="0.8190146519053445"/>
    <n v="2.4036131683719337"/>
    <n v="2.3155286744880859"/>
  </r>
  <r>
    <x v="2"/>
    <s v="00450"/>
    <x v="7"/>
    <s v="Agua Fria Union High School District "/>
    <n v="120678"/>
    <n v="162066"/>
    <n v="4055"/>
    <n v="4169"/>
    <n v="116623"/>
    <n v="157897"/>
    <n v="45096"/>
    <n v="58322"/>
    <n v="38833"/>
    <n v="53401"/>
    <n v="6263"/>
    <n v="4921"/>
    <n v="0.8611185027496896"/>
    <n v="0.91562360687219235"/>
    <n v="3.0031931604563131"/>
    <n v="2.9568172880657664"/>
  </r>
  <r>
    <x v="0"/>
    <s v="00480"/>
    <x v="7"/>
    <s v="Aguila Elementary District"/>
    <n v="1179"/>
    <n v="800"/>
    <n v="75"/>
    <n v="0"/>
    <n v="1104"/>
    <n v="800"/>
    <n v="536"/>
    <n v="409"/>
    <n v="400"/>
    <n v="277"/>
    <n v="136"/>
    <n v="132"/>
    <n v="0.74626865671641796"/>
    <n v="0.6772616136919315"/>
    <n v="2.76"/>
    <n v="2.8880866425992782"/>
  </r>
  <r>
    <x v="0"/>
    <s v="00600"/>
    <x v="7"/>
    <s v="Alhambra Elementary District "/>
    <n v="84491"/>
    <n v="96038"/>
    <n v="905"/>
    <n v="7837"/>
    <n v="83586"/>
    <n v="88201"/>
    <n v="30259"/>
    <n v="29769"/>
    <n v="24837"/>
    <n v="27599"/>
    <n v="5422"/>
    <n v="2170"/>
    <n v="0.82081364222214881"/>
    <n v="0.92710537807786619"/>
    <n v="3.3653822925474093"/>
    <n v="3.1958041958041958"/>
  </r>
  <r>
    <x v="0"/>
    <s v="00840"/>
    <x v="7"/>
    <s v="Arlington Elementary District "/>
    <n v="1472"/>
    <n v="1315"/>
    <n v="0"/>
    <n v="7"/>
    <n v="1472"/>
    <n v="1308"/>
    <n v="619"/>
    <n v="523"/>
    <n v="468"/>
    <n v="425"/>
    <n v="151"/>
    <n v="98"/>
    <n v="0.75605815831987078"/>
    <n v="0.81261950286806883"/>
    <n v="3.1452991452991452"/>
    <n v="3.0776470588235294"/>
  </r>
  <r>
    <x v="0"/>
    <s v="00960"/>
    <x v="7"/>
    <s v="Avondale Elementary District "/>
    <n v="44659"/>
    <n v="55706"/>
    <n v="462"/>
    <n v="297"/>
    <n v="44197"/>
    <n v="55409"/>
    <n v="16070"/>
    <n v="18792"/>
    <n v="13893"/>
    <n v="17514"/>
    <n v="2177"/>
    <n v="1278"/>
    <n v="0.86453018046048535"/>
    <n v="0.93199233716475094"/>
    <n v="3.1812423522637299"/>
    <n v="3.1636976133379009"/>
  </r>
  <r>
    <x v="0"/>
    <s v="01050"/>
    <x v="7"/>
    <s v="Balsz Elementary District "/>
    <n v="29036"/>
    <n v="32927"/>
    <n v="47"/>
    <n v="744"/>
    <n v="28989"/>
    <n v="32183"/>
    <n v="14909"/>
    <n v="15715"/>
    <n v="12319"/>
    <n v="14114"/>
    <n v="2590"/>
    <n v="1601"/>
    <n v="0.82627942853310077"/>
    <n v="0.89812281259942728"/>
    <n v="2.3531942527802583"/>
    <n v="2.2802182230409525"/>
  </r>
  <r>
    <x v="0"/>
    <s v="01380"/>
    <x v="7"/>
    <s v="Buckeye Elementary District "/>
    <n v="37662"/>
    <n v="53249"/>
    <n v="5094"/>
    <n v="4594"/>
    <n v="32568"/>
    <n v="48655"/>
    <n v="12403"/>
    <n v="15752"/>
    <n v="10103"/>
    <n v="14753"/>
    <n v="2300"/>
    <n v="999"/>
    <n v="0.81456099330807064"/>
    <n v="0.93657948197054341"/>
    <n v="3.223596951400574"/>
    <n v="3.2979732935674102"/>
  </r>
  <r>
    <x v="2"/>
    <s v="01410"/>
    <x v="7"/>
    <s v="Buckeye Union High School District "/>
    <n v="65817"/>
    <n v="98260"/>
    <n v="5107"/>
    <n v="4643"/>
    <n v="60710"/>
    <n v="93617"/>
    <n v="22777"/>
    <n v="32196"/>
    <n v="18900"/>
    <n v="29229"/>
    <n v="3877"/>
    <n v="2967"/>
    <n v="0.82978443166352023"/>
    <n v="0.90784569511740587"/>
    <n v="3.212169312169312"/>
    <n v="3.2028807006739881"/>
  </r>
  <r>
    <x v="0"/>
    <s v="01680"/>
    <x v="7"/>
    <s v="Cartwright Elementary District "/>
    <n v="112047"/>
    <n v="119808"/>
    <n v="44"/>
    <n v="94"/>
    <n v="112003"/>
    <n v="119714"/>
    <n v="33256"/>
    <n v="33728"/>
    <n v="28424"/>
    <n v="31776"/>
    <n v="4832"/>
    <n v="1952"/>
    <n v="0.8547029107529468"/>
    <n v="0.94212523719165087"/>
    <n v="3.9404376583169154"/>
    <n v="3.7674345417925479"/>
  </r>
  <r>
    <x v="1"/>
    <s v="01870"/>
    <x v="7"/>
    <s v="Chandler Unified District "/>
    <n v="220791"/>
    <n v="276931"/>
    <n v="432"/>
    <n v="1683"/>
    <n v="220359"/>
    <n v="275248"/>
    <n v="89330"/>
    <n v="107321"/>
    <n v="80637"/>
    <n v="100478"/>
    <n v="8693"/>
    <n v="6843"/>
    <n v="0.90268666741296322"/>
    <n v="0.93623801492718106"/>
    <n v="2.7327281520889914"/>
    <n v="2.7393857361810547"/>
  </r>
  <r>
    <x v="0"/>
    <s v="02430"/>
    <x v="7"/>
    <s v="Creighton Elementary District "/>
    <n v="66112"/>
    <n v="65043"/>
    <n v="702"/>
    <n v="580"/>
    <n v="65410"/>
    <n v="64463"/>
    <n v="27983"/>
    <n v="28371"/>
    <n v="23894"/>
    <n v="25798"/>
    <n v="4089"/>
    <n v="2573"/>
    <n v="0.85387556730872316"/>
    <n v="0.90930880124070357"/>
    <n v="2.737507324014397"/>
    <n v="2.4987595937669589"/>
  </r>
  <r>
    <x v="1"/>
    <s v="02690"/>
    <x v="7"/>
    <s v="Dysart Unified District "/>
    <n v="163541"/>
    <n v="196262"/>
    <n v="904"/>
    <n v="2277"/>
    <n v="162637"/>
    <n v="193985"/>
    <n v="72186"/>
    <n v="77960"/>
    <n v="58982"/>
    <n v="69591"/>
    <n v="13204"/>
    <n v="8369"/>
    <n v="0.81708364502812181"/>
    <n v="0.89265007696254495"/>
    <n v="2.7574005628835918"/>
    <n v="2.7875012573464959"/>
  </r>
  <r>
    <x v="1"/>
    <s v="03040"/>
    <x v="7"/>
    <s v="Fountain Hills Unified District "/>
    <n v="23016"/>
    <n v="24387"/>
    <n v="182"/>
    <n v="310"/>
    <n v="22834"/>
    <n v="24077"/>
    <n v="13449"/>
    <n v="14168"/>
    <n v="10563"/>
    <n v="11725"/>
    <n v="2886"/>
    <n v="2443"/>
    <n v="0.78541155476243585"/>
    <n v="0.82756916996047436"/>
    <n v="2.1616964877402252"/>
    <n v="2.0534754797441366"/>
  </r>
  <r>
    <x v="0"/>
    <s v="03060"/>
    <x v="7"/>
    <s v="Fowler Elementary District "/>
    <n v="29756"/>
    <n v="34833"/>
    <n v="0"/>
    <n v="56"/>
    <n v="29756"/>
    <n v="34777"/>
    <n v="9828"/>
    <n v="10756"/>
    <n v="8430"/>
    <n v="10159"/>
    <n v="1398"/>
    <n v="597"/>
    <n v="0.8577533577533577"/>
    <n v="0.94449609520267752"/>
    <n v="3.5297746144721232"/>
    <n v="3.423270006890442"/>
  </r>
  <r>
    <x v="1"/>
    <s v="03310"/>
    <x v="7"/>
    <s v="Gila Bend Unified District "/>
    <n v="2434"/>
    <n v="2302"/>
    <n v="0"/>
    <n v="0"/>
    <n v="2434"/>
    <n v="2302"/>
    <n v="1093"/>
    <n v="826"/>
    <n v="786"/>
    <n v="732"/>
    <n v="307"/>
    <n v="94"/>
    <n v="0.71912168344007321"/>
    <n v="0.8861985472154964"/>
    <n v="3.0966921119592876"/>
    <n v="3.1448087431693987"/>
  </r>
  <r>
    <x v="1"/>
    <s v="03400"/>
    <x v="7"/>
    <s v="Gilbert Unified District "/>
    <n v="184433"/>
    <n v="211394"/>
    <n v="414"/>
    <n v="1297"/>
    <n v="184019"/>
    <n v="210097"/>
    <n v="69306"/>
    <n v="79324"/>
    <n v="63380"/>
    <n v="73918"/>
    <n v="5926"/>
    <n v="5406"/>
    <n v="0.91449513750613221"/>
    <n v="0.93184912510715545"/>
    <n v="2.9034237929946354"/>
    <n v="2.842298222354501"/>
  </r>
  <r>
    <x v="0"/>
    <s v="03420"/>
    <x v="7"/>
    <s v="Glendale Elementary District "/>
    <n v="97573"/>
    <n v="109150"/>
    <n v="834"/>
    <n v="903"/>
    <n v="96739"/>
    <n v="108247"/>
    <n v="37623"/>
    <n v="38742"/>
    <n v="31884"/>
    <n v="36307"/>
    <n v="5739"/>
    <n v="2435"/>
    <n v="0.84746033011721555"/>
    <n v="0.93714831449073355"/>
    <n v="3.0340923347133359"/>
    <n v="2.9814360867050431"/>
  </r>
  <r>
    <x v="2"/>
    <s v="03450"/>
    <x v="7"/>
    <s v="Glendale Union High School District "/>
    <n v="323335"/>
    <n v="356629"/>
    <n v="2733"/>
    <n v="3991"/>
    <n v="320602"/>
    <n v="352638"/>
    <n v="136758"/>
    <n v="139139"/>
    <n v="118710"/>
    <n v="129940"/>
    <n v="18048"/>
    <n v="9199"/>
    <n v="0.8680296582284035"/>
    <n v="0.93388625762726485"/>
    <n v="2.7007160306629601"/>
    <n v="2.7138525473295365"/>
  </r>
  <r>
    <x v="1"/>
    <s v="03780"/>
    <x v="7"/>
    <s v="Higley Unified District "/>
    <n v="64704"/>
    <n v="90433"/>
    <n v="335"/>
    <n v="784"/>
    <n v="64369"/>
    <n v="89649"/>
    <n v="23243"/>
    <n v="30044"/>
    <n v="20982"/>
    <n v="28533"/>
    <n v="2261"/>
    <n v="1511"/>
    <n v="0.90272340059372713"/>
    <n v="0.94970709625882044"/>
    <n v="3.0678200362215233"/>
    <n v="3.1419409105246556"/>
  </r>
  <r>
    <x v="0"/>
    <s v="03960"/>
    <x v="7"/>
    <s v="Isaac Elementary District "/>
    <n v="43107"/>
    <n v="43098"/>
    <n v="242"/>
    <n v="163"/>
    <n v="42865"/>
    <n v="42935"/>
    <n v="12983"/>
    <n v="13132"/>
    <n v="11123"/>
    <n v="12367"/>
    <n v="1860"/>
    <n v="765"/>
    <n v="0.85673573134098435"/>
    <n v="0.94174535485836131"/>
    <n v="3.8537265126314844"/>
    <n v="3.4717393062181614"/>
  </r>
  <r>
    <x v="0"/>
    <s v="04230"/>
    <x v="7"/>
    <s v="Kyrene Elementary District "/>
    <n v="150351"/>
    <n v="160028"/>
    <n v="218"/>
    <n v="848"/>
    <n v="150133"/>
    <n v="159180"/>
    <n v="63954"/>
    <n v="67898"/>
    <n v="60145"/>
    <n v="64428"/>
    <n v="3809"/>
    <n v="3470"/>
    <n v="0.94044156737655193"/>
    <n v="0.94889392912898762"/>
    <n v="2.4961842214647936"/>
    <n v="2.470664928292047"/>
  </r>
  <r>
    <x v="0"/>
    <s v="04290"/>
    <x v="7"/>
    <s v="Laveen Elementary District "/>
    <n v="40902"/>
    <n v="55206"/>
    <n v="13"/>
    <n v="69"/>
    <n v="40889"/>
    <n v="55137"/>
    <n v="13754"/>
    <n v="15620"/>
    <n v="12084"/>
    <n v="15166"/>
    <n v="1670"/>
    <n v="454"/>
    <n v="0.87858077650138144"/>
    <n v="0.97093469910371322"/>
    <n v="3.3837305527970871"/>
    <n v="3.6355663985230122"/>
  </r>
  <r>
    <x v="0"/>
    <s v="04320"/>
    <x v="7"/>
    <s v="Liberty Elementary District "/>
    <n v="23944"/>
    <n v="40632"/>
    <n v="13"/>
    <n v="1"/>
    <n v="23931"/>
    <n v="40631"/>
    <n v="8767"/>
    <n v="14954"/>
    <n v="7494"/>
    <n v="13152"/>
    <n v="1273"/>
    <n v="1802"/>
    <n v="0.85479639557431275"/>
    <n v="0.87949712451517992"/>
    <n v="3.1933546837469975"/>
    <n v="3.0893400243309004"/>
  </r>
  <r>
    <x v="0"/>
    <s v="04380"/>
    <x v="7"/>
    <s v="Litchfield Elementary District "/>
    <n v="76019"/>
    <n v="106360"/>
    <n v="3593"/>
    <n v="3872"/>
    <n v="72426"/>
    <n v="102488"/>
    <n v="29026"/>
    <n v="39530"/>
    <n v="24940"/>
    <n v="35887"/>
    <n v="4086"/>
    <n v="3643"/>
    <n v="0.85922965617033009"/>
    <n v="0.90784214520617257"/>
    <n v="2.9040096230954289"/>
    <n v="2.8558530944353109"/>
  </r>
  <r>
    <x v="0"/>
    <s v="04440"/>
    <x v="7"/>
    <s v="Littleton Elementary District "/>
    <n v="39076"/>
    <n v="52297"/>
    <n v="22"/>
    <n v="70"/>
    <n v="39054"/>
    <n v="52227"/>
    <n v="13187"/>
    <n v="15310"/>
    <n v="11413"/>
    <n v="14559"/>
    <n v="1774"/>
    <n v="751"/>
    <n v="0.86547357245772349"/>
    <n v="0.95094709340300454"/>
    <n v="3.4218873214755106"/>
    <n v="3.5872656089017103"/>
  </r>
  <r>
    <x v="0"/>
    <s v="04500"/>
    <x v="7"/>
    <s v="Madison Elementary District "/>
    <n v="55216"/>
    <n v="62575"/>
    <n v="520"/>
    <n v="457"/>
    <n v="54696"/>
    <n v="62118"/>
    <n v="32384"/>
    <n v="35708"/>
    <n v="27409"/>
    <n v="31709"/>
    <n v="4975"/>
    <n v="3999"/>
    <n v="0.84637475296442688"/>
    <n v="0.88800828945894472"/>
    <n v="1.9955489072932249"/>
    <n v="1.9590021760383487"/>
  </r>
  <r>
    <x v="1"/>
    <s v="04970"/>
    <x v="7"/>
    <s v="Mesa Unified District "/>
    <n v="453632"/>
    <n v="495306"/>
    <n v="3503"/>
    <n v="6198"/>
    <n v="450129"/>
    <n v="489108"/>
    <n v="214603"/>
    <n v="223687"/>
    <n v="175634"/>
    <n v="193074"/>
    <n v="38969"/>
    <n v="30613"/>
    <n v="0.81841353569148612"/>
    <n v="0.86314358903288968"/>
    <n v="2.5628807634057189"/>
    <n v="2.5332670375089346"/>
  </r>
  <r>
    <x v="0"/>
    <s v="05100"/>
    <x v="7"/>
    <s v="Mobile Elementary District "/>
    <n v="124"/>
    <n v="72"/>
    <n v="0"/>
    <n v="0"/>
    <n v="124"/>
    <n v="72"/>
    <n v="56"/>
    <n v="42"/>
    <n v="42"/>
    <n v="35"/>
    <n v="14"/>
    <n v="7"/>
    <n v="0.75"/>
    <n v="0.83333333333333337"/>
    <n v="2.9523809523809526"/>
    <n v="2.0571428571428569"/>
  </r>
  <r>
    <x v="0"/>
    <s v="05340"/>
    <x v="7"/>
    <s v="Morristown Elementary District "/>
    <n v="1805"/>
    <n v="1723"/>
    <n v="0"/>
    <n v="0"/>
    <n v="1805"/>
    <n v="1723"/>
    <n v="1017"/>
    <n v="1009"/>
    <n v="763"/>
    <n v="796"/>
    <n v="254"/>
    <n v="213"/>
    <n v="0.75024582104228121"/>
    <n v="0.78889990089197226"/>
    <n v="2.3656618610747051"/>
    <n v="2.1645728643216082"/>
  </r>
  <r>
    <x v="0"/>
    <s v="05400"/>
    <x v="7"/>
    <s v="Murphy Elementary District "/>
    <n v="17265"/>
    <n v="15488"/>
    <n v="6803"/>
    <n v="4930"/>
    <n v="10462"/>
    <n v="10558"/>
    <n v="3409"/>
    <n v="3319"/>
    <n v="2726"/>
    <n v="2998"/>
    <n v="683"/>
    <n v="321"/>
    <n v="0.799647990613083"/>
    <n v="0.90328412172341066"/>
    <n v="3.8378576669112254"/>
    <n v="3.5216811207471648"/>
  </r>
  <r>
    <x v="1"/>
    <s v="05460"/>
    <x v="7"/>
    <s v="Nadaburg Unified School District "/>
    <n v="8136"/>
    <n v="9990"/>
    <n v="5"/>
    <n v="16"/>
    <n v="8131"/>
    <n v="9974"/>
    <n v="3175"/>
    <n v="3905"/>
    <n v="2683"/>
    <n v="3441"/>
    <n v="492"/>
    <n v="464"/>
    <n v="0.84503937007874019"/>
    <n v="0.88117797695262479"/>
    <n v="3.0305628028326499"/>
    <n v="2.8985759953501891"/>
  </r>
  <r>
    <x v="0"/>
    <s v="05670"/>
    <x v="7"/>
    <s v="Osborn Elementary District "/>
    <n v="36828"/>
    <n v="42126"/>
    <n v="522"/>
    <n v="731"/>
    <n v="36306"/>
    <n v="41395"/>
    <n v="20616"/>
    <n v="23428"/>
    <n v="16647"/>
    <n v="20655"/>
    <n v="3969"/>
    <n v="2773"/>
    <n v="0.80747962747380675"/>
    <n v="0.88163735700870749"/>
    <n v="2.1809335015318077"/>
    <n v="2.0041152263374484"/>
  </r>
  <r>
    <x v="0"/>
    <s v="05850"/>
    <x v="7"/>
    <s v="Palo Verde Elementary District "/>
    <n v="2739"/>
    <n v="3064"/>
    <n v="0"/>
    <n v="41"/>
    <n v="2739"/>
    <n v="3023"/>
    <n v="988"/>
    <n v="967"/>
    <n v="835"/>
    <n v="899"/>
    <n v="153"/>
    <n v="68"/>
    <n v="0.84514170040485825"/>
    <n v="0.92967942088934852"/>
    <n v="3.2802395209580837"/>
    <n v="3.3626251390433817"/>
  </r>
  <r>
    <x v="1"/>
    <s v="05930"/>
    <x v="7"/>
    <s v="Paradise Valley Unified District "/>
    <n v="239872"/>
    <n v="267352"/>
    <n v="1705"/>
    <n v="2536"/>
    <n v="238167"/>
    <n v="264816"/>
    <n v="111622"/>
    <n v="123283"/>
    <n v="99103"/>
    <n v="111952"/>
    <n v="12519"/>
    <n v="11331"/>
    <n v="0.8878446901148519"/>
    <n v="0.90808951761394519"/>
    <n v="2.4032269457029556"/>
    <n v="2.3654423324281835"/>
  </r>
  <r>
    <x v="0"/>
    <s v="06210"/>
    <x v="7"/>
    <s v="Pendergast Elementary District "/>
    <n v="66972"/>
    <n v="76827"/>
    <n v="54"/>
    <n v="255"/>
    <n v="66918"/>
    <n v="76572"/>
    <n v="23112"/>
    <n v="24761"/>
    <n v="20317"/>
    <n v="23211"/>
    <n v="2795"/>
    <n v="1550"/>
    <n v="0.87906715126341295"/>
    <n v="0.93740155890311372"/>
    <n v="3.2936949352758775"/>
    <n v="3.2989530825901512"/>
  </r>
  <r>
    <x v="1"/>
    <s v="06250"/>
    <x v="7"/>
    <s v="Peoria Unified School District "/>
    <n v="203652"/>
    <n v="251437"/>
    <n v="2160"/>
    <n v="3886"/>
    <n v="201492"/>
    <n v="247551"/>
    <n v="86215"/>
    <n v="101185"/>
    <n v="76573"/>
    <n v="93372"/>
    <n v="9642"/>
    <n v="7813"/>
    <n v="0.88816331264861104"/>
    <n v="0.92278499777635026"/>
    <n v="2.6313713711099211"/>
    <n v="2.651233774579103"/>
  </r>
  <r>
    <x v="0"/>
    <s v="06300"/>
    <x v="7"/>
    <s v="Phoenix Elementary District "/>
    <n v="55104"/>
    <n v="58675"/>
    <n v="5554"/>
    <n v="4416"/>
    <n v="49550"/>
    <n v="54259"/>
    <n v="24287"/>
    <n v="28510"/>
    <n v="19752"/>
    <n v="24630"/>
    <n v="4535"/>
    <n v="3880"/>
    <n v="0.81327459134516411"/>
    <n v="0.86390740091196072"/>
    <n v="2.5086067233697853"/>
    <n v="2.2029638652050347"/>
  </r>
  <r>
    <x v="2"/>
    <s v="06330"/>
    <x v="7"/>
    <s v="Phoenix Union High School District "/>
    <n v="652590"/>
    <n v="722707"/>
    <n v="16662"/>
    <n v="21356"/>
    <n v="635928"/>
    <n v="701351"/>
    <n v="251604"/>
    <n v="269957"/>
    <n v="212266"/>
    <n v="247004"/>
    <n v="39338"/>
    <n v="22953"/>
    <n v="0.84365113432218886"/>
    <n v="0.91497534792578072"/>
    <n v="2.9959013690369631"/>
    <n v="2.8394317500931159"/>
  </r>
  <r>
    <x v="1"/>
    <s v="06810"/>
    <x v="7"/>
    <s v="Queen Creek Unified District "/>
    <n v="26329"/>
    <n v="65877"/>
    <n v="5"/>
    <n v="389"/>
    <n v="26324"/>
    <n v="65488"/>
    <n v="8803"/>
    <n v="20998"/>
    <n v="7893"/>
    <n v="19750"/>
    <n v="910"/>
    <n v="1248"/>
    <n v="0.89662615017607639"/>
    <n v="0.94056576816839699"/>
    <n v="3.3351070568858483"/>
    <n v="3.3158481012658227"/>
  </r>
  <r>
    <x v="0"/>
    <s v="07020"/>
    <x v="7"/>
    <s v="Riverside Elementary District "/>
    <n v="6752"/>
    <n v="7631"/>
    <n v="0"/>
    <n v="0"/>
    <n v="6752"/>
    <n v="7631"/>
    <n v="2073"/>
    <n v="2125"/>
    <n v="1829"/>
    <n v="2036"/>
    <n v="244"/>
    <n v="89"/>
    <n v="0.88229618909792573"/>
    <n v="0.95811764705882352"/>
    <n v="3.6916347731000547"/>
    <n v="3.7480353634577601"/>
  </r>
  <r>
    <x v="0"/>
    <s v="07080"/>
    <x v="7"/>
    <s v="Roosevelt Elementary District "/>
    <n v="101878"/>
    <n v="119584"/>
    <n v="557"/>
    <n v="510"/>
    <n v="101321"/>
    <n v="119074"/>
    <n v="34542"/>
    <n v="39125"/>
    <n v="30303"/>
    <n v="36869"/>
    <n v="4239"/>
    <n v="2256"/>
    <n v="0.87727983324648251"/>
    <n v="0.94233865814696482"/>
    <n v="3.3435963435963436"/>
    <n v="3.2296509262524071"/>
  </r>
  <r>
    <x v="1"/>
    <s v="07170"/>
    <x v="7"/>
    <s v="Saddle Mountain Unified School District "/>
    <n v="8821"/>
    <n v="14328"/>
    <n v="0"/>
    <n v="15"/>
    <n v="8821"/>
    <n v="14313"/>
    <n v="3821"/>
    <n v="5167"/>
    <n v="2861"/>
    <n v="4492"/>
    <n v="960"/>
    <n v="675"/>
    <n v="0.74875686992933788"/>
    <n v="0.8693632668860074"/>
    <n v="3.0831876966095773"/>
    <n v="3.1863312555654497"/>
  </r>
  <r>
    <x v="1"/>
    <s v="07570"/>
    <x v="7"/>
    <s v="Scottsdale Unified District "/>
    <n v="220304"/>
    <n v="237039"/>
    <n v="1009"/>
    <n v="2173"/>
    <n v="219295"/>
    <n v="234866"/>
    <n v="121100"/>
    <n v="129137"/>
    <n v="102393"/>
    <n v="111224"/>
    <n v="18707"/>
    <n v="17913"/>
    <n v="0.84552436003303055"/>
    <n v="0.86128685039918851"/>
    <n v="2.1416991395896203"/>
    <n v="2.1116485650579011"/>
  </r>
  <r>
    <x v="0"/>
    <s v="07680"/>
    <x v="7"/>
    <s v="Sentinel Elementary District "/>
    <n v="128"/>
    <n v="119"/>
    <n v="0"/>
    <n v="0"/>
    <n v="128"/>
    <n v="119"/>
    <n v="62"/>
    <n v="45"/>
    <n v="42"/>
    <n v="39"/>
    <n v="20"/>
    <n v="6"/>
    <n v="0.67741935483870963"/>
    <n v="0.8666666666666667"/>
    <n v="3.0476190476190474"/>
    <n v="3.0512820512820511"/>
  </r>
  <r>
    <x v="1"/>
    <s v="07750"/>
    <x v="7"/>
    <s v="Deer Valley Unified District "/>
    <n v="239044"/>
    <n v="268641"/>
    <n v="2383"/>
    <n v="3317"/>
    <n v="236661"/>
    <n v="265324"/>
    <n v="96494"/>
    <n v="105964"/>
    <n v="87218"/>
    <n v="99479"/>
    <n v="9276"/>
    <n v="6485"/>
    <n v="0.90386967065309765"/>
    <n v="0.9387999698010645"/>
    <n v="2.7134421793666443"/>
    <n v="2.6671357774002553"/>
  </r>
  <r>
    <x v="0"/>
    <s v="08310"/>
    <x v="7"/>
    <s v="Tempe School District "/>
    <n v="143748"/>
    <n v="160113"/>
    <n v="9938"/>
    <n v="8684"/>
    <n v="133810"/>
    <n v="151429"/>
    <n v="64172"/>
    <n v="72169"/>
    <n v="56693"/>
    <n v="65696"/>
    <n v="7479"/>
    <n v="6473"/>
    <n v="0.88345384279748174"/>
    <n v="0.91030774986490048"/>
    <n v="2.3602561162753779"/>
    <n v="2.3049957379444717"/>
  </r>
  <r>
    <x v="2"/>
    <s v="08340"/>
    <x v="7"/>
    <s v="Tempe Union High School District "/>
    <n v="294099"/>
    <n v="320141"/>
    <n v="10156"/>
    <n v="9532"/>
    <n v="283943"/>
    <n v="310609"/>
    <n v="128126"/>
    <n v="140067"/>
    <n v="116838"/>
    <n v="130124"/>
    <n v="11288"/>
    <n v="9943"/>
    <n v="0.91189922420117697"/>
    <n v="0.92901254399680155"/>
    <n v="2.4302281791882776"/>
    <n v="2.3870231471519472"/>
  </r>
  <r>
    <x v="0"/>
    <s v="08430"/>
    <x v="7"/>
    <s v="Paloma School District "/>
    <n v="301"/>
    <n v="172"/>
    <n v="0"/>
    <n v="9"/>
    <n v="301"/>
    <n v="163"/>
    <n v="86"/>
    <n v="45"/>
    <n v="76"/>
    <n v="38"/>
    <n v="10"/>
    <n v="7"/>
    <n v="0.88372093023255816"/>
    <n v="0.84444444444444444"/>
    <n v="3.9605263157894739"/>
    <n v="4.2894736842105265"/>
  </r>
  <r>
    <x v="0"/>
    <s v="08490"/>
    <x v="7"/>
    <s v="Tolleson Elementary District "/>
    <n v="15052"/>
    <n v="17038"/>
    <n v="9"/>
    <n v="31"/>
    <n v="15043"/>
    <n v="17007"/>
    <n v="4981"/>
    <n v="5111"/>
    <n v="4441"/>
    <n v="4902"/>
    <n v="540"/>
    <n v="209"/>
    <n v="0.8915880345312186"/>
    <n v="0.95910780669144979"/>
    <n v="3.3873001576221573"/>
    <n v="3.4694002447980417"/>
  </r>
  <r>
    <x v="2"/>
    <s v="08520"/>
    <x v="7"/>
    <s v="Tolleson Union High School District "/>
    <n v="164860"/>
    <n v="199669"/>
    <n v="85"/>
    <n v="424"/>
    <n v="164775"/>
    <n v="199245"/>
    <n v="55329"/>
    <n v="60677"/>
    <n v="48251"/>
    <n v="57436"/>
    <n v="7078"/>
    <n v="3241"/>
    <n v="0.87207431907318045"/>
    <n v="0.94658602106234657"/>
    <n v="3.4149551304636172"/>
    <n v="3.4689915732293337"/>
  </r>
  <r>
    <x v="0"/>
    <s v="08820"/>
    <x v="7"/>
    <s v="Union Elementary District "/>
    <n v="14004"/>
    <n v="18674"/>
    <n v="0"/>
    <n v="12"/>
    <n v="14004"/>
    <n v="18662"/>
    <n v="4221"/>
    <n v="4739"/>
    <n v="3650"/>
    <n v="4605"/>
    <n v="571"/>
    <n v="134"/>
    <n v="0.86472399905235731"/>
    <n v="0.97172399240346063"/>
    <n v="3.8367123287671232"/>
    <n v="4.0525515743756788"/>
  </r>
  <r>
    <x v="0"/>
    <s v="09060"/>
    <x v="7"/>
    <s v="Washington Elementary District "/>
    <n v="225762"/>
    <n v="247479"/>
    <n v="1899"/>
    <n v="3088"/>
    <n v="223863"/>
    <n v="244391"/>
    <n v="99135"/>
    <n v="100397"/>
    <n v="86826"/>
    <n v="93633"/>
    <n v="12309"/>
    <n v="6764"/>
    <n v="0.87583598123770612"/>
    <n v="0.93262746894827531"/>
    <n v="2.5782945200746319"/>
    <n v="2.6100947315583181"/>
  </r>
  <r>
    <x v="1"/>
    <s v="09190"/>
    <x v="7"/>
    <s v="Wickenburg Unified District (part)"/>
    <n v="10735"/>
    <n v="15194"/>
    <n v="210"/>
    <n v="99"/>
    <n v="10525"/>
    <n v="15095"/>
    <n v="6472"/>
    <n v="8781"/>
    <n v="4843"/>
    <n v="7153"/>
    <n v="1629"/>
    <n v="1628"/>
    <n v="0.7483003708281829"/>
    <n v="0.81459970390616099"/>
    <n v="2.1732397274416684"/>
    <n v="2.1103033692157136"/>
  </r>
  <r>
    <x v="0"/>
    <s v="09390"/>
    <x v="7"/>
    <s v="Wilson Elementary District "/>
    <n v="3852"/>
    <n v="4508"/>
    <n v="753"/>
    <n v="825"/>
    <n v="3099"/>
    <n v="3683"/>
    <n v="1149"/>
    <n v="1407"/>
    <n v="919"/>
    <n v="1287"/>
    <n v="230"/>
    <n v="120"/>
    <n v="0.79982593559617055"/>
    <n v="0.91471215351812363"/>
    <n v="3.3721436343852011"/>
    <n v="2.8616938616938619"/>
  </r>
  <r>
    <x v="1"/>
    <s v="99997"/>
    <x v="7"/>
    <s v="School District Not Defined "/>
    <n v="66522"/>
    <n v="67610"/>
    <n v="968"/>
    <n v="751"/>
    <n v="65554"/>
    <n v="66859"/>
    <n v="47372"/>
    <n v="45658"/>
    <n v="38572"/>
    <n v="38900"/>
    <n v="8800"/>
    <n v="6758"/>
    <n v="0.81423625770497343"/>
    <n v="0.85198650838845325"/>
    <n v="1.6995229700300736"/>
    <n v="1.7187403598971722"/>
  </r>
  <r>
    <x v="1"/>
    <s v="00021"/>
    <x v="8"/>
    <s v="Colorado City Unified District "/>
    <n v="6133"/>
    <n v="4095"/>
    <n v="0"/>
    <n v="0"/>
    <n v="6133"/>
    <n v="4095"/>
    <n v="859"/>
    <n v="873"/>
    <n v="802"/>
    <n v="756"/>
    <n v="57"/>
    <n v="117"/>
    <n v="0.93364377182770664"/>
    <n v="0.865979381443299"/>
    <n v="7.6471321695760599"/>
    <n v="5.416666666666667"/>
  </r>
  <r>
    <x v="2"/>
    <s v="00082"/>
    <x v="8"/>
    <s v="Colorado River Union High School District "/>
    <n v="64364"/>
    <n v="68009"/>
    <n v="173"/>
    <n v="241"/>
    <n v="64191"/>
    <n v="67768"/>
    <n v="37950"/>
    <n v="39936"/>
    <n v="27038"/>
    <n v="29944"/>
    <n v="10912"/>
    <n v="9992"/>
    <n v="0.71246376811594203"/>
    <n v="0.74979967948717952"/>
    <n v="2.3741031141356608"/>
    <n v="2.263157894736842"/>
  </r>
  <r>
    <x v="1"/>
    <s v="00295"/>
    <x v="8"/>
    <s v="Kingman Unified School District "/>
    <n v="65381"/>
    <n v="72520"/>
    <n v="2199"/>
    <n v="3690"/>
    <n v="63182"/>
    <n v="68830"/>
    <n v="32529"/>
    <n v="34021"/>
    <n v="26652"/>
    <n v="29535"/>
    <n v="5877"/>
    <n v="4486"/>
    <n v="0.81933044360416862"/>
    <n v="0.86814026630610508"/>
    <n v="2.3706288458652258"/>
    <n v="2.3304553919079058"/>
  </r>
  <r>
    <x v="0"/>
    <s v="01500"/>
    <x v="8"/>
    <s v="Bullhead City School District "/>
    <n v="40144"/>
    <n v="41889"/>
    <n v="166"/>
    <n v="209"/>
    <n v="39978"/>
    <n v="41680"/>
    <n v="23855"/>
    <n v="24918"/>
    <n v="17012"/>
    <n v="18898"/>
    <n v="6843"/>
    <n v="6020"/>
    <n v="0.71314189897296165"/>
    <n v="0.75840757685207483"/>
    <n v="2.3499882435927582"/>
    <n v="2.2055243941157796"/>
  </r>
  <r>
    <x v="1"/>
    <s v="03080"/>
    <x v="8"/>
    <s v="Fredonia-Moccasin Unified District (part)"/>
    <n v="788"/>
    <n v="750"/>
    <n v="0"/>
    <n v="0"/>
    <n v="788"/>
    <n v="750"/>
    <n v="314"/>
    <n v="303"/>
    <n v="252"/>
    <n v="243"/>
    <n v="62"/>
    <n v="60"/>
    <n v="0.80254777070063699"/>
    <n v="0.80198019801980203"/>
    <n v="3.126984126984127"/>
    <n v="3.0864197530864197"/>
  </r>
  <r>
    <x v="0"/>
    <s v="03660"/>
    <x v="8"/>
    <s v="Hackberry School District "/>
    <n v="1208"/>
    <n v="1206"/>
    <n v="0"/>
    <n v="0"/>
    <n v="1208"/>
    <n v="1206"/>
    <n v="775"/>
    <n v="811"/>
    <n v="547"/>
    <n v="605"/>
    <n v="228"/>
    <n v="206"/>
    <n v="0.70580645161290323"/>
    <n v="0.74599260172626392"/>
    <n v="2.2084095063985374"/>
    <n v="1.9933884297520661"/>
  </r>
  <r>
    <x v="1"/>
    <s v="04280"/>
    <x v="8"/>
    <s v="Lake Havasu Unified District "/>
    <n v="55531"/>
    <n v="60695"/>
    <n v="219"/>
    <n v="401"/>
    <n v="55312"/>
    <n v="60294"/>
    <n v="34614"/>
    <n v="37919"/>
    <n v="24595"/>
    <n v="27737"/>
    <n v="10019"/>
    <n v="10182"/>
    <n v="0.71055064424799219"/>
    <n v="0.73148026055539439"/>
    <n v="2.2489123805651556"/>
    <n v="2.1737751018495151"/>
  </r>
  <r>
    <x v="1"/>
    <s v="04410"/>
    <x v="8"/>
    <s v="Littlefield Unified District"/>
    <n v="3930"/>
    <n v="3172"/>
    <n v="0"/>
    <n v="0"/>
    <n v="3930"/>
    <n v="3172"/>
    <n v="2178"/>
    <n v="2253"/>
    <n v="1553"/>
    <n v="1403"/>
    <n v="625"/>
    <n v="850"/>
    <n v="0.71303948576675846"/>
    <n v="0.62272525521526856"/>
    <n v="2.5305859626529297"/>
    <n v="2.2608695652173911"/>
  </r>
  <r>
    <x v="0"/>
    <s v="05190"/>
    <x v="8"/>
    <s v="Mohave Valley Elementary District "/>
    <n v="21720"/>
    <n v="23730"/>
    <n v="7"/>
    <n v="12"/>
    <n v="21713"/>
    <n v="23718"/>
    <n v="12117"/>
    <n v="13098"/>
    <n v="8784"/>
    <n v="9872"/>
    <n v="3333"/>
    <n v="3226"/>
    <n v="0.72493191384005939"/>
    <n v="0.7537028553977706"/>
    <n v="2.4718806921675776"/>
    <n v="2.402552674230146"/>
  </r>
  <r>
    <x v="0"/>
    <s v="05730"/>
    <x v="8"/>
    <s v="Owens-Whitney Elementary District "/>
    <n v="610"/>
    <n v="552"/>
    <n v="0"/>
    <n v="8"/>
    <n v="610"/>
    <n v="544"/>
    <n v="451"/>
    <n v="455"/>
    <n v="287"/>
    <n v="270"/>
    <n v="164"/>
    <n v="185"/>
    <n v="0.63636363636363635"/>
    <n v="0.59340659340659341"/>
    <n v="2.1254355400696863"/>
    <n v="2.0148148148148146"/>
  </r>
  <r>
    <x v="1"/>
    <s v="06120"/>
    <x v="8"/>
    <s v="Peach Springs Unified District "/>
    <n v="1306"/>
    <n v="1333"/>
    <n v="36"/>
    <n v="0"/>
    <n v="1270"/>
    <n v="1333"/>
    <n v="442"/>
    <n v="412"/>
    <n v="362"/>
    <n v="341"/>
    <n v="80"/>
    <n v="71"/>
    <n v="0.8190045248868778"/>
    <n v="0.82766990291262132"/>
    <n v="3.5082872928176796"/>
    <n v="3.9090909090909092"/>
  </r>
  <r>
    <x v="0"/>
    <s v="08640"/>
    <x v="8"/>
    <s v="Topock Elementary District "/>
    <n v="2500"/>
    <n v="2390"/>
    <n v="0"/>
    <n v="20"/>
    <n v="2500"/>
    <n v="2370"/>
    <n v="1978"/>
    <n v="1920"/>
    <n v="1242"/>
    <n v="1174"/>
    <n v="736"/>
    <n v="746"/>
    <n v="0.62790697674418605"/>
    <n v="0.61145833333333333"/>
    <n v="2.0128824476650564"/>
    <n v="2.0187393526405453"/>
  </r>
  <r>
    <x v="0"/>
    <s v="08880"/>
    <x v="8"/>
    <s v="Valentine Elementary District "/>
    <n v="249"/>
    <n v="214"/>
    <n v="2"/>
    <n v="0"/>
    <n v="247"/>
    <n v="214"/>
    <n v="132"/>
    <n v="123"/>
    <n v="99"/>
    <n v="90"/>
    <n v="33"/>
    <n v="33"/>
    <n v="0.75"/>
    <n v="0.73170731707317072"/>
    <n v="2.4949494949494948"/>
    <n v="2.3777777777777778"/>
  </r>
  <r>
    <x v="0"/>
    <s v="09570"/>
    <x v="8"/>
    <s v="Yucca Elementary District "/>
    <n v="686"/>
    <n v="721"/>
    <n v="0"/>
    <n v="0"/>
    <n v="686"/>
    <n v="721"/>
    <n v="667"/>
    <n v="544"/>
    <n v="352"/>
    <n v="346"/>
    <n v="315"/>
    <n v="198"/>
    <n v="0.52773613193403301"/>
    <n v="0.63602941176470584"/>
    <n v="1.9488636363636365"/>
    <n v="2.0838150289017343"/>
  </r>
  <r>
    <x v="1"/>
    <s v="00023"/>
    <x v="9"/>
    <s v="Pinon Unified District "/>
    <n v="7087"/>
    <n v="6654"/>
    <n v="0"/>
    <n v="12"/>
    <n v="7087"/>
    <n v="6642"/>
    <n v="2769"/>
    <n v="2515"/>
    <n v="2027"/>
    <n v="2111"/>
    <n v="742"/>
    <n v="404"/>
    <n v="0.73203322499097145"/>
    <n v="0.83936381709741548"/>
    <n v="3.4962999506660091"/>
    <n v="3.1463761250592137"/>
  </r>
  <r>
    <x v="1"/>
    <s v="00026"/>
    <x v="9"/>
    <s v="Heber-Overgaard Unified District "/>
    <n v="4094"/>
    <n v="4319"/>
    <n v="1"/>
    <n v="24"/>
    <n v="4093"/>
    <n v="4295"/>
    <n v="5777"/>
    <n v="5626"/>
    <n v="1831"/>
    <n v="2027"/>
    <n v="3946"/>
    <n v="3599"/>
    <n v="0.31694651203046564"/>
    <n v="0.36029150373266977"/>
    <n v="2.2353904969961769"/>
    <n v="2.1188949185989148"/>
  </r>
  <r>
    <x v="1"/>
    <s v="01810"/>
    <x v="9"/>
    <s v="Cedar Unified District "/>
    <n v="7264"/>
    <n v="6731"/>
    <n v="0"/>
    <n v="12"/>
    <n v="7264"/>
    <n v="6719"/>
    <n v="2856"/>
    <n v="2664"/>
    <n v="2137"/>
    <n v="2050"/>
    <n v="719"/>
    <n v="614"/>
    <n v="0.74824929971988796"/>
    <n v="0.76951951951951947"/>
    <n v="3.3991576977070661"/>
    <n v="3.2775609756097559"/>
  </r>
  <r>
    <x v="1"/>
    <s v="03820"/>
    <x v="9"/>
    <s v="Holbrook Unified District "/>
    <n v="10539"/>
    <n v="9715"/>
    <n v="475"/>
    <n v="383"/>
    <n v="10064"/>
    <n v="9332"/>
    <n v="4001"/>
    <n v="3917"/>
    <n v="3208"/>
    <n v="3260"/>
    <n v="793"/>
    <n v="657"/>
    <n v="0.80179955011247184"/>
    <n v="0.83226959407709977"/>
    <n v="3.13715710723192"/>
    <n v="2.8625766871165643"/>
  </r>
  <r>
    <x v="1"/>
    <s v="04010"/>
    <x v="9"/>
    <s v="Joseph City Unified District "/>
    <n v="1794"/>
    <n v="1759"/>
    <n v="16"/>
    <n v="23"/>
    <n v="1778"/>
    <n v="1736"/>
    <n v="724"/>
    <n v="669"/>
    <n v="556"/>
    <n v="555"/>
    <n v="168"/>
    <n v="114"/>
    <n v="0.76795580110497241"/>
    <n v="0.82959641255605376"/>
    <n v="3.1978417266187051"/>
    <n v="3.127927927927928"/>
  </r>
  <r>
    <x v="1"/>
    <s v="04060"/>
    <x v="9"/>
    <s v="Kayenta Unified District "/>
    <n v="10479"/>
    <n v="10097"/>
    <n v="14"/>
    <n v="53"/>
    <n v="10465"/>
    <n v="10044"/>
    <n v="3910"/>
    <n v="3489"/>
    <n v="3032"/>
    <n v="2948"/>
    <n v="878"/>
    <n v="541"/>
    <n v="0.7754475703324808"/>
    <n v="0.8449412439094296"/>
    <n v="3.4515171503957784"/>
    <n v="3.4070556309362279"/>
  </r>
  <r>
    <x v="1"/>
    <s v="06580"/>
    <x v="9"/>
    <s v="Blue Ridge Unified District "/>
    <n v="14227"/>
    <n v="13453"/>
    <n v="87"/>
    <n v="281"/>
    <n v="14140"/>
    <n v="13172"/>
    <n v="13348"/>
    <n v="12813"/>
    <n v="5745"/>
    <n v="5785"/>
    <n v="7603"/>
    <n v="7028"/>
    <n v="0.4304015582858855"/>
    <n v="0.45149457582143138"/>
    <n v="2.4612706701479548"/>
    <n v="2.2769230769230768"/>
  </r>
  <r>
    <x v="1"/>
    <s v="07700"/>
    <x v="9"/>
    <s v="Show Low Unified District "/>
    <n v="16295"/>
    <n v="17466"/>
    <n v="14"/>
    <n v="26"/>
    <n v="16281"/>
    <n v="17440"/>
    <n v="11181"/>
    <n v="11845"/>
    <n v="6581"/>
    <n v="7179"/>
    <n v="4600"/>
    <n v="4666"/>
    <n v="0.5885877828458993"/>
    <n v="0.60607851414098779"/>
    <n v="2.4739401306792281"/>
    <n v="2.429307703022705"/>
  </r>
  <r>
    <x v="1"/>
    <s v="07820"/>
    <x v="9"/>
    <s v="Snowflake Unified District "/>
    <n v="12244"/>
    <n v="12921"/>
    <n v="46"/>
    <n v="72"/>
    <n v="12198"/>
    <n v="12849"/>
    <n v="4902"/>
    <n v="4938"/>
    <n v="4074"/>
    <n v="4286"/>
    <n v="828"/>
    <n v="652"/>
    <n v="0.83108935128518968"/>
    <n v="0.86796273795058732"/>
    <n v="2.9941089837997055"/>
    <n v="2.9979001399906671"/>
  </r>
  <r>
    <x v="1"/>
    <s v="09160"/>
    <x v="9"/>
    <s v="Whiteriver Unified District (part)"/>
    <n v="11176"/>
    <n v="11995"/>
    <n v="40"/>
    <n v="17"/>
    <n v="11136"/>
    <n v="11978"/>
    <n v="3034"/>
    <n v="3299"/>
    <n v="2747"/>
    <n v="2887"/>
    <n v="287"/>
    <n v="412"/>
    <n v="0.90540540540540537"/>
    <n v="0.87511367080933611"/>
    <n v="4.0538769566800141"/>
    <n v="4.1489435400069272"/>
  </r>
  <r>
    <x v="1"/>
    <s v="09460"/>
    <x v="9"/>
    <s v="Winslow Unified District "/>
    <n v="11556"/>
    <n v="10944"/>
    <n v="1534"/>
    <n v="1137"/>
    <n v="10022"/>
    <n v="9807"/>
    <n v="4186"/>
    <n v="4166"/>
    <n v="3527"/>
    <n v="3544"/>
    <n v="659"/>
    <n v="622"/>
    <n v="0.84257047300525556"/>
    <n v="0.85069611137782042"/>
    <n v="2.8415083640487668"/>
    <n v="2.7672121896162527"/>
  </r>
  <r>
    <x v="1"/>
    <s v="99997"/>
    <x v="9"/>
    <s v="School District Not Defined "/>
    <n v="694"/>
    <n v="663"/>
    <n v="0"/>
    <n v="0"/>
    <n v="694"/>
    <n v="663"/>
    <n v="250"/>
    <n v="239"/>
    <n v="193"/>
    <n v="204"/>
    <n v="57"/>
    <n v="35"/>
    <n v="0.77200000000000002"/>
    <n v="0.85355648535564854"/>
    <n v="3.5958549222797926"/>
    <n v="3.25"/>
  </r>
  <r>
    <x v="1"/>
    <s v="00520"/>
    <x v="10"/>
    <s v="Ajo Unified District "/>
    <n v="3304"/>
    <n v="3039"/>
    <n v="6"/>
    <n v="41"/>
    <n v="3298"/>
    <n v="2998"/>
    <n v="2175"/>
    <n v="2051"/>
    <n v="1512"/>
    <n v="1472"/>
    <n v="663"/>
    <n v="579"/>
    <n v="0.69517241379310346"/>
    <n v="0.71769868356899069"/>
    <n v="2.1812169312169312"/>
    <n v="2.0366847826086958"/>
  </r>
  <r>
    <x v="1"/>
    <s v="00680"/>
    <x v="10"/>
    <s v="Amphitheater Unified District "/>
    <n v="136207"/>
    <n v="147050"/>
    <n v="1692"/>
    <n v="3551"/>
    <n v="134515"/>
    <n v="143499"/>
    <n v="68012"/>
    <n v="73211"/>
    <n v="60027"/>
    <n v="66399"/>
    <n v="7985"/>
    <n v="6812"/>
    <n v="0.88259424807386933"/>
    <n v="0.90695387305186381"/>
    <n v="2.240908257950589"/>
    <n v="2.1611620656937602"/>
  </r>
  <r>
    <x v="1"/>
    <s v="01760"/>
    <x v="10"/>
    <s v="Catalina Foothills Unified District "/>
    <n v="31188"/>
    <n v="31613"/>
    <n v="46"/>
    <n v="91"/>
    <n v="31142"/>
    <n v="31522"/>
    <n v="16847"/>
    <n v="17038"/>
    <n v="14291"/>
    <n v="14853"/>
    <n v="2556"/>
    <n v="2185"/>
    <n v="0.84828159316198726"/>
    <n v="0.87175724850334546"/>
    <n v="2.1791337205234065"/>
    <n v="2.122264862317377"/>
  </r>
  <r>
    <x v="0"/>
    <s v="02250"/>
    <x v="10"/>
    <s v="Continental Elementary District "/>
    <n v="26016"/>
    <n v="31493"/>
    <n v="123"/>
    <n v="290"/>
    <n v="25893"/>
    <n v="31203"/>
    <n v="19957"/>
    <n v="21576"/>
    <n v="14816"/>
    <n v="17761"/>
    <n v="5141"/>
    <n v="3815"/>
    <n v="0.74239615172621132"/>
    <n v="0.82318316648127554"/>
    <n v="1.7476376889848813"/>
    <n v="1.7568267552502674"/>
  </r>
  <r>
    <x v="0"/>
    <s v="02820"/>
    <x v="10"/>
    <s v="Empire Elementary District "/>
    <n v="448"/>
    <n v="470"/>
    <n v="10"/>
    <n v="13"/>
    <n v="438"/>
    <n v="457"/>
    <n v="228"/>
    <n v="246"/>
    <n v="190"/>
    <n v="174"/>
    <n v="38"/>
    <n v="72"/>
    <n v="0.83333333333333337"/>
    <n v="0.70731707317073167"/>
    <n v="2.3052631578947369"/>
    <n v="2.6264367816091956"/>
  </r>
  <r>
    <x v="1"/>
    <s v="03010"/>
    <x v="10"/>
    <s v="Flowing Wells Unified District "/>
    <n v="30010"/>
    <n v="30462"/>
    <n v="74"/>
    <n v="42"/>
    <n v="29936"/>
    <n v="30420"/>
    <n v="13641"/>
    <n v="13740"/>
    <n v="12049"/>
    <n v="12607"/>
    <n v="1592"/>
    <n v="1133"/>
    <n v="0.88329301370867241"/>
    <n v="0.91754002911208155"/>
    <n v="2.4845215370570171"/>
    <n v="2.412945189180614"/>
  </r>
  <r>
    <x v="1"/>
    <s v="03950"/>
    <x v="10"/>
    <s v="Indian Oasis-Baboquivari Unified District "/>
    <n v="7174"/>
    <n v="6418"/>
    <n v="244"/>
    <n v="170"/>
    <n v="6930"/>
    <n v="6248"/>
    <n v="2593"/>
    <n v="2215"/>
    <n v="1932"/>
    <n v="1848"/>
    <n v="661"/>
    <n v="367"/>
    <n v="0.74508291554184347"/>
    <n v="0.83431151241534984"/>
    <n v="3.5869565217391304"/>
    <n v="3.3809523809523809"/>
  </r>
  <r>
    <x v="1"/>
    <s v="04630"/>
    <x v="10"/>
    <s v="Marana Unified District "/>
    <n v="86614"/>
    <n v="104247"/>
    <n v="665"/>
    <n v="671"/>
    <n v="85949"/>
    <n v="103576"/>
    <n v="35871"/>
    <n v="43337"/>
    <n v="32447"/>
    <n v="39992"/>
    <n v="3424"/>
    <n v="3345"/>
    <n v="0.90454684842909316"/>
    <n v="0.92281422341186514"/>
    <n v="2.648904367121768"/>
    <n v="2.5899179835967194"/>
  </r>
  <r>
    <x v="0"/>
    <s v="04770"/>
    <x v="10"/>
    <s v="Altar Valley Elementary District "/>
    <n v="7275"/>
    <n v="6653"/>
    <n v="0"/>
    <n v="0"/>
    <n v="7275"/>
    <n v="6653"/>
    <n v="3242"/>
    <n v="3080"/>
    <n v="2635"/>
    <n v="2615"/>
    <n v="607"/>
    <n v="465"/>
    <n v="0.81276989512646514"/>
    <n v="0.84902597402597402"/>
    <n v="2.7609108159392788"/>
    <n v="2.5441682600382407"/>
  </r>
  <r>
    <x v="0"/>
    <s v="06930"/>
    <x v="10"/>
    <s v="Redington Elementary District "/>
    <n v="96"/>
    <n v="84"/>
    <n v="0"/>
    <n v="0"/>
    <n v="96"/>
    <n v="84"/>
    <n v="46"/>
    <n v="39"/>
    <n v="38"/>
    <n v="11"/>
    <n v="8"/>
    <n v="28"/>
    <n v="0.82608695652173914"/>
    <n v="0.28205128205128205"/>
    <n v="2.5263157894736841"/>
    <n v="7.6363636363636367"/>
  </r>
  <r>
    <x v="1"/>
    <s v="07300"/>
    <x v="10"/>
    <s v="Sahuarita Unified District "/>
    <n v="27042"/>
    <n v="31471"/>
    <n v="71"/>
    <n v="30"/>
    <n v="26971"/>
    <n v="31441"/>
    <n v="10763"/>
    <n v="11527"/>
    <n v="9299"/>
    <n v="10588"/>
    <n v="1464"/>
    <n v="939"/>
    <n v="0.86397844467155993"/>
    <n v="0.91853908215494062"/>
    <n v="2.900419399935477"/>
    <n v="2.9694937665281449"/>
  </r>
  <r>
    <x v="0"/>
    <s v="07380"/>
    <x v="10"/>
    <s v="San Fernando Elementary District "/>
    <n v="52"/>
    <n v="51"/>
    <n v="6"/>
    <n v="17"/>
    <n v="46"/>
    <n v="34"/>
    <n v="49"/>
    <n v="22"/>
    <n v="24"/>
    <n v="11"/>
    <n v="25"/>
    <n v="11"/>
    <n v="0.48979591836734693"/>
    <n v="0.5"/>
    <n v="1.9166666666666667"/>
    <n v="3.0909090909090908"/>
  </r>
  <r>
    <x v="1"/>
    <s v="08170"/>
    <x v="10"/>
    <s v="Sunnyside Unified District "/>
    <n v="87770"/>
    <n v="88664"/>
    <n v="5214"/>
    <n v="6361"/>
    <n v="82556"/>
    <n v="82303"/>
    <n v="27813"/>
    <n v="28737"/>
    <n v="24846"/>
    <n v="26890"/>
    <n v="2967"/>
    <n v="1847"/>
    <n v="0.89332326609858703"/>
    <n v="0.93572745937293389"/>
    <n v="3.3227078805441521"/>
    <n v="3.0607288955001861"/>
  </r>
  <r>
    <x v="1"/>
    <s v="08280"/>
    <x v="10"/>
    <s v="Tanque Verde Unified District "/>
    <n v="11481"/>
    <n v="11364"/>
    <n v="177"/>
    <n v="104"/>
    <n v="11304"/>
    <n v="11260"/>
    <n v="4790"/>
    <n v="4977"/>
    <n v="4403"/>
    <n v="4536"/>
    <n v="387"/>
    <n v="441"/>
    <n v="0.91920668058455113"/>
    <n v="0.91139240506329111"/>
    <n v="2.5673404496933907"/>
    <n v="2.4823633156966491"/>
  </r>
  <r>
    <x v="1"/>
    <s v="08800"/>
    <x v="10"/>
    <s v="Tucson Unified District "/>
    <n v="472675"/>
    <n v="481310"/>
    <n v="15200"/>
    <n v="15631"/>
    <n v="457475"/>
    <n v="465679"/>
    <n v="213781"/>
    <n v="221856"/>
    <n v="191445"/>
    <n v="202939"/>
    <n v="22336"/>
    <n v="18917"/>
    <n v="0.89551924633152624"/>
    <n v="0.91473297995095915"/>
    <n v="2.38958969939147"/>
    <n v="2.2946747544828741"/>
  </r>
  <r>
    <x v="1"/>
    <s v="08850"/>
    <x v="10"/>
    <s v="Vail Unified District "/>
    <n v="52532"/>
    <n v="68591"/>
    <n v="604"/>
    <n v="488"/>
    <n v="51928"/>
    <n v="68103"/>
    <n v="20445"/>
    <n v="25796"/>
    <n v="18521"/>
    <n v="24127"/>
    <n v="1924"/>
    <n v="1669"/>
    <n v="0.90589386157984841"/>
    <n v="0.93530004651884013"/>
    <n v="2.8037362993358892"/>
    <n v="2.822688274547188"/>
  </r>
  <r>
    <x v="1"/>
    <s v="99997"/>
    <x v="10"/>
    <s v="School District Not Defined "/>
    <n v="379"/>
    <n v="453"/>
    <n v="7"/>
    <n v="0"/>
    <n v="372"/>
    <n v="453"/>
    <n v="656"/>
    <n v="684"/>
    <n v="185"/>
    <n v="198"/>
    <n v="471"/>
    <n v="486"/>
    <n v="0.28201219512195119"/>
    <n v="0.28947368421052633"/>
    <n v="2.0108108108108107"/>
    <n v="2.2878787878787881"/>
  </r>
  <r>
    <x v="1"/>
    <s v="00790"/>
    <x v="11"/>
    <s v="Apache Junction Unified District "/>
    <n v="56919"/>
    <n v="60496"/>
    <n v="285"/>
    <n v="307"/>
    <n v="56634"/>
    <n v="60189"/>
    <n v="35812"/>
    <n v="36027"/>
    <n v="25345"/>
    <n v="27710"/>
    <n v="10467"/>
    <n v="8317"/>
    <n v="0.70772366804423104"/>
    <n v="0.76914536319982241"/>
    <n v="2.2345235746695602"/>
    <n v="2.1721039335979793"/>
  </r>
  <r>
    <x v="0"/>
    <s v="01710"/>
    <x v="11"/>
    <s v="Casa Grande Elementary District "/>
    <n v="60768"/>
    <n v="65602"/>
    <n v="311"/>
    <n v="414"/>
    <n v="60457"/>
    <n v="65188"/>
    <n v="27422"/>
    <n v="28608"/>
    <n v="21775"/>
    <n v="23931"/>
    <n v="5647"/>
    <n v="4677"/>
    <n v="0.79407045437969515"/>
    <n v="0.83651426174496646"/>
    <n v="2.7764408725602756"/>
    <n v="2.7239981613806359"/>
  </r>
  <r>
    <x v="2"/>
    <s v="01740"/>
    <x v="11"/>
    <s v="Casa Grande Union High School District "/>
    <n v="86739"/>
    <n v="92335"/>
    <n v="549"/>
    <n v="898"/>
    <n v="86190"/>
    <n v="91437"/>
    <n v="38043"/>
    <n v="39334"/>
    <n v="30354"/>
    <n v="33168"/>
    <n v="7689"/>
    <n v="6166"/>
    <n v="0.79788660200299666"/>
    <n v="0.84323994508567657"/>
    <n v="2.8394939711405418"/>
    <n v="2.7567836468885671"/>
  </r>
  <r>
    <x v="1"/>
    <s v="02320"/>
    <x v="11"/>
    <s v="Coolidge Unified District "/>
    <n v="34472"/>
    <n v="19335"/>
    <n v="198"/>
    <n v="95"/>
    <n v="34274"/>
    <n v="19240"/>
    <n v="13429"/>
    <n v="7372"/>
    <n v="11080"/>
    <n v="6491"/>
    <n v="2349"/>
    <n v="881"/>
    <n v="0.82508005063668177"/>
    <n v="0.8804937601736299"/>
    <n v="3.0933212996389892"/>
    <n v="2.964104144199661"/>
  </r>
  <r>
    <x v="0"/>
    <s v="02790"/>
    <x v="11"/>
    <s v="Eloy Elementary District "/>
    <n v="6642"/>
    <n v="5661"/>
    <n v="193"/>
    <n v="0"/>
    <n v="6449"/>
    <n v="5661"/>
    <n v="2457"/>
    <n v="2263"/>
    <n v="1982"/>
    <n v="1878"/>
    <n v="475"/>
    <n v="385"/>
    <n v="0.80667480667480662"/>
    <n v="0.82987185152452492"/>
    <n v="3.2537840565085774"/>
    <n v="3.0143769968051117"/>
  </r>
  <r>
    <x v="1"/>
    <s v="02920"/>
    <x v="11"/>
    <s v="Florence Unified School District "/>
    <n v="70940"/>
    <n v="105430"/>
    <n v="17700"/>
    <n v="15441"/>
    <n v="53240"/>
    <n v="89989"/>
    <n v="23084"/>
    <n v="34461"/>
    <n v="17724"/>
    <n v="29825"/>
    <n v="5360"/>
    <n v="4636"/>
    <n v="0.76780453994108477"/>
    <n v="0.86547111227184348"/>
    <n v="3.0038366057323405"/>
    <n v="3.0172338642078791"/>
  </r>
  <r>
    <x v="1"/>
    <s v="03990"/>
    <x v="11"/>
    <s v="J. O. Combs Unified School District "/>
    <n v="34868"/>
    <n v="43892"/>
    <n v="5"/>
    <n v="12"/>
    <n v="34863"/>
    <n v="43880"/>
    <n v="12190"/>
    <n v="14983"/>
    <n v="10588"/>
    <n v="13755"/>
    <n v="1602"/>
    <n v="1228"/>
    <n v="0.8685808039376538"/>
    <n v="0.9180404458386171"/>
    <n v="3.2926898375519458"/>
    <n v="3.1901126862958926"/>
  </r>
  <r>
    <x v="1"/>
    <s v="04570"/>
    <x v="11"/>
    <s v="Mammoth-San Manuel Unified District "/>
    <n v="5460"/>
    <n v="4454"/>
    <n v="1"/>
    <n v="0"/>
    <n v="5459"/>
    <n v="4454"/>
    <n v="2442"/>
    <n v="2153"/>
    <n v="2013"/>
    <n v="1809"/>
    <n v="429"/>
    <n v="344"/>
    <n v="0.82432432432432434"/>
    <n v="0.84022294472828607"/>
    <n v="2.7118728266269252"/>
    <n v="2.4621337755666115"/>
  </r>
  <r>
    <x v="1"/>
    <s v="04720"/>
    <x v="11"/>
    <s v="Maricopa Unified School District "/>
    <n v="47289"/>
    <n v="61444"/>
    <n v="14"/>
    <n v="22"/>
    <n v="47275"/>
    <n v="61422"/>
    <n v="18711"/>
    <n v="22272"/>
    <n v="15578"/>
    <n v="20006"/>
    <n v="3133"/>
    <n v="2266"/>
    <n v="0.83255838811394367"/>
    <n v="0.89825790229885061"/>
    <n v="3.0347284632173577"/>
    <n v="3.0701789463161053"/>
  </r>
  <r>
    <x v="0"/>
    <s v="05640"/>
    <x v="11"/>
    <s v="Oracle Elementary District "/>
    <n v="13622"/>
    <n v="15857"/>
    <n v="2"/>
    <n v="0"/>
    <n v="13620"/>
    <n v="15857"/>
    <n v="7679"/>
    <n v="9070"/>
    <n v="6598"/>
    <n v="8013"/>
    <n v="1081"/>
    <n v="1057"/>
    <n v="0.8592264617788774"/>
    <n v="0.88346196251378173"/>
    <n v="2.0642618975447107"/>
    <n v="1.9789092724322974"/>
  </r>
  <r>
    <x v="0"/>
    <s v="06360"/>
    <x v="11"/>
    <s v="Picacho Elementary District "/>
    <n v="8265"/>
    <n v="6760"/>
    <n v="7298"/>
    <n v="5995"/>
    <n v="967"/>
    <n v="765"/>
    <n v="407"/>
    <n v="306"/>
    <n v="340"/>
    <n v="244"/>
    <n v="67"/>
    <n v="62"/>
    <n v="0.83538083538083541"/>
    <n v="0.79738562091503273"/>
    <n v="2.8441176470588236"/>
    <n v="3.1352459016393444"/>
  </r>
  <r>
    <x v="1"/>
    <s v="06850"/>
    <x v="11"/>
    <s v="Ray Unified District "/>
    <n v="3826"/>
    <n v="2929"/>
    <n v="0"/>
    <n v="0"/>
    <n v="3826"/>
    <n v="2929"/>
    <n v="1854"/>
    <n v="1542"/>
    <n v="1492"/>
    <n v="1213"/>
    <n v="362"/>
    <n v="329"/>
    <n v="0.80474649406688237"/>
    <n v="0.78664072632944226"/>
    <n v="2.564343163538874"/>
    <n v="2.4146743610882111"/>
  </r>
  <r>
    <x v="0"/>
    <s v="06900"/>
    <x v="11"/>
    <s v="Red Rock Elementary District "/>
    <n v="3364"/>
    <n v="3735"/>
    <n v="0"/>
    <n v="0"/>
    <n v="3364"/>
    <n v="3735"/>
    <n v="1311"/>
    <n v="1319"/>
    <n v="1149"/>
    <n v="1251"/>
    <n v="162"/>
    <n v="68"/>
    <n v="0.8764302059496567"/>
    <n v="0.94844579226686887"/>
    <n v="2.9277632724107918"/>
    <n v="2.985611510791367"/>
  </r>
  <r>
    <x v="0"/>
    <s v="07200"/>
    <x v="11"/>
    <s v="Sacaton Elementary District "/>
    <n v="6582"/>
    <n v="7921"/>
    <n v="229"/>
    <n v="452"/>
    <n v="6353"/>
    <n v="7469"/>
    <n v="1769"/>
    <n v="1969"/>
    <n v="1633"/>
    <n v="1926"/>
    <n v="136"/>
    <n v="43"/>
    <n v="0.92312040700960996"/>
    <n v="0.97816150330116813"/>
    <n v="3.8903857930189836"/>
    <n v="3.8779854620976115"/>
  </r>
  <r>
    <x v="2"/>
    <s v="07530"/>
    <x v="11"/>
    <s v="Santa Cruz Valley Union High School District "/>
    <n v="18271"/>
    <n v="16156"/>
    <n v="7491"/>
    <n v="5995"/>
    <n v="10780"/>
    <n v="10161"/>
    <n v="4175"/>
    <n v="3888"/>
    <n v="3471"/>
    <n v="3373"/>
    <n v="704"/>
    <n v="515"/>
    <n v="0.83137724550898207"/>
    <n v="0.86754115226337447"/>
    <n v="3.1057332180927686"/>
    <n v="3.012451823302698"/>
  </r>
  <r>
    <x v="0"/>
    <s v="08130"/>
    <x v="11"/>
    <s v="Stanfield Elementary District "/>
    <n v="5193"/>
    <n v="4164"/>
    <n v="0"/>
    <n v="0"/>
    <n v="5193"/>
    <n v="4164"/>
    <n v="2113"/>
    <n v="1766"/>
    <n v="1649"/>
    <n v="1406"/>
    <n v="464"/>
    <n v="360"/>
    <n v="0.78040700425934695"/>
    <n v="0.79614949037372595"/>
    <n v="3.1491813220133413"/>
    <n v="2.9615931721194877"/>
  </r>
  <r>
    <x v="1"/>
    <s v="08230"/>
    <x v="11"/>
    <s v="Superior Unified School District "/>
    <n v="3364"/>
    <n v="2936"/>
    <n v="0"/>
    <n v="0"/>
    <n v="3364"/>
    <n v="2936"/>
    <n v="1803"/>
    <n v="1776"/>
    <n v="1347"/>
    <n v="1300"/>
    <n v="456"/>
    <n v="476"/>
    <n v="0.74708818635607321"/>
    <n v="0.73198198198198194"/>
    <n v="2.4974016332590945"/>
    <n v="2.2584615384615385"/>
  </r>
  <r>
    <x v="0"/>
    <s v="08550"/>
    <x v="11"/>
    <s v="Toltec Elementary District "/>
    <n v="14196"/>
    <n v="14648"/>
    <n v="9"/>
    <n v="32"/>
    <n v="14187"/>
    <n v="14616"/>
    <n v="6739"/>
    <n v="6991"/>
    <n v="5297"/>
    <n v="5905"/>
    <n v="1442"/>
    <n v="1086"/>
    <n v="0.78602166493545034"/>
    <n v="0.84465741667858674"/>
    <n v="2.67830847649613"/>
    <n v="2.475190516511431"/>
  </r>
  <r>
    <x v="1"/>
    <s v="05530"/>
    <x v="12"/>
    <s v="Nogales Unified District "/>
    <n v="22183"/>
    <n v="20956"/>
    <n v="265"/>
    <n v="140"/>
    <n v="21918"/>
    <n v="20816"/>
    <n v="7672"/>
    <n v="7994"/>
    <n v="6982"/>
    <n v="7301"/>
    <n v="690"/>
    <n v="693"/>
    <n v="0.91006256517205419"/>
    <n v="0.91330998248686512"/>
    <n v="3.1392151246061299"/>
    <n v="2.8511162854403507"/>
  </r>
  <r>
    <x v="0"/>
    <s v="06000"/>
    <x v="12"/>
    <s v="Patagonia Elementary District "/>
    <n v="1533"/>
    <n v="1380"/>
    <n v="19"/>
    <n v="0"/>
    <n v="1514"/>
    <n v="1380"/>
    <n v="972"/>
    <n v="996"/>
    <n v="709"/>
    <n v="675"/>
    <n v="263"/>
    <n v="321"/>
    <n v="0.72942386831275718"/>
    <n v="0.67771084337349397"/>
    <n v="2.1354019746121295"/>
    <n v="2.0444444444444443"/>
  </r>
  <r>
    <x v="2"/>
    <s v="06030"/>
    <x v="12"/>
    <s v="Patagonia Union High School District "/>
    <n v="3382"/>
    <n v="3163"/>
    <n v="19"/>
    <n v="0"/>
    <n v="3363"/>
    <n v="3163"/>
    <n v="2032"/>
    <n v="2047"/>
    <n v="1553"/>
    <n v="1508"/>
    <n v="479"/>
    <n v="539"/>
    <n v="0.76427165354330706"/>
    <n v="0.7366878358573522"/>
    <n v="2.165486155827431"/>
    <n v="2.0974801061007957"/>
  </r>
  <r>
    <x v="0"/>
    <s v="07500"/>
    <x v="12"/>
    <s v="Santa Cruz Elementary District "/>
    <n v="1753"/>
    <n v="1737"/>
    <n v="0"/>
    <n v="0"/>
    <n v="1753"/>
    <n v="1737"/>
    <n v="618"/>
    <n v="628"/>
    <n v="521"/>
    <n v="553"/>
    <n v="97"/>
    <n v="75"/>
    <n v="0.84304207119741104"/>
    <n v="0.88057324840764328"/>
    <n v="3.36468330134357"/>
    <n v="3.1410488245931285"/>
  </r>
  <r>
    <x v="1"/>
    <s v="07520"/>
    <x v="12"/>
    <s v="Santa Cruz Valley Unified District "/>
    <n v="20089"/>
    <n v="21804"/>
    <n v="100"/>
    <n v="20"/>
    <n v="19989"/>
    <n v="21784"/>
    <n v="7670"/>
    <n v="8052"/>
    <n v="6373"/>
    <n v="7302"/>
    <n v="1297"/>
    <n v="750"/>
    <n v="0.83089960886571057"/>
    <n v="0.90685543964232485"/>
    <n v="3.136513415973639"/>
    <n v="2.9832922486989868"/>
  </r>
  <r>
    <x v="0"/>
    <s v="07920"/>
    <x v="12"/>
    <s v="Sonoita Elementary District "/>
    <n v="1849"/>
    <n v="1783"/>
    <n v="0"/>
    <n v="0"/>
    <n v="1849"/>
    <n v="1783"/>
    <n v="1060"/>
    <n v="1051"/>
    <n v="844"/>
    <n v="833"/>
    <n v="216"/>
    <n v="218"/>
    <n v="0.79622641509433967"/>
    <n v="0.79257849666983826"/>
    <n v="2.1907582938388628"/>
    <n v="2.1404561824729891"/>
  </r>
  <r>
    <x v="1"/>
    <s v="99997"/>
    <x v="12"/>
    <s v="School District Not Defined "/>
    <n v="13"/>
    <n v="9"/>
    <n v="0"/>
    <n v="0"/>
    <n v="13"/>
    <n v="9"/>
    <n v="18"/>
    <n v="8"/>
    <n v="8"/>
    <n v="6"/>
    <n v="10"/>
    <n v="2"/>
    <n v="0.44444444444444442"/>
    <n v="0.75"/>
    <n v="1.625"/>
    <n v="1.5"/>
  </r>
  <r>
    <x v="1"/>
    <s v="00003"/>
    <x v="13"/>
    <s v="Chino Valley Unified District "/>
    <n v="21594"/>
    <n v="24612"/>
    <n v="31"/>
    <n v="33"/>
    <n v="21563"/>
    <n v="24579"/>
    <n v="9771"/>
    <n v="10788"/>
    <n v="8529"/>
    <n v="9909"/>
    <n v="1242"/>
    <n v="879"/>
    <n v="0.87288916180534237"/>
    <n v="0.91852057842046719"/>
    <n v="2.5281979130026966"/>
    <n v="2.4804722979109899"/>
  </r>
  <r>
    <x v="0"/>
    <s v="00004"/>
    <x v="13"/>
    <s v="Clarkdale-Jerome Elementary District "/>
    <n v="3788"/>
    <n v="4129"/>
    <n v="0"/>
    <n v="6"/>
    <n v="3788"/>
    <n v="4123"/>
    <n v="2004"/>
    <n v="2089"/>
    <n v="1739"/>
    <n v="1856"/>
    <n v="265"/>
    <n v="233"/>
    <n v="0.86776447105788423"/>
    <n v="0.88846337960746768"/>
    <n v="2.1782633697527314"/>
    <n v="2.2214439655172415"/>
  </r>
  <r>
    <x v="1"/>
    <s v="00910"/>
    <x v="13"/>
    <s v="Ash Fork Joint Unified District (part)"/>
    <n v="1000"/>
    <n v="978"/>
    <n v="0"/>
    <n v="0"/>
    <n v="1000"/>
    <n v="978"/>
    <n v="760"/>
    <n v="624"/>
    <n v="440"/>
    <n v="439"/>
    <n v="320"/>
    <n v="185"/>
    <n v="0.57894736842105265"/>
    <n v="0.70352564102564108"/>
    <n v="2.2727272727272729"/>
    <n v="2.2277904328018225"/>
  </r>
  <r>
    <x v="1"/>
    <s v="01000"/>
    <x v="13"/>
    <s v="Bagdad Unified School District "/>
    <n v="2143"/>
    <n v="2191"/>
    <n v="0"/>
    <n v="0"/>
    <n v="2143"/>
    <n v="2191"/>
    <n v="1073"/>
    <n v="1048"/>
    <n v="814"/>
    <n v="842"/>
    <n v="259"/>
    <n v="206"/>
    <n v="0.75862068965517238"/>
    <n v="0.80343511450381677"/>
    <n v="2.6326781326781328"/>
    <n v="2.6021377672209027"/>
  </r>
  <r>
    <x v="0"/>
    <s v="01080"/>
    <x v="13"/>
    <s v="Beaver Creek Elementary District "/>
    <n v="4808"/>
    <n v="5217"/>
    <n v="17"/>
    <n v="33"/>
    <n v="4791"/>
    <n v="5184"/>
    <n v="2376"/>
    <n v="2464"/>
    <n v="1965"/>
    <n v="2196"/>
    <n v="411"/>
    <n v="268"/>
    <n v="0.82702020202020199"/>
    <n v="0.89123376623376627"/>
    <n v="2.4381679389312976"/>
    <n v="2.360655737704918"/>
  </r>
  <r>
    <x v="1"/>
    <s v="01600"/>
    <x v="13"/>
    <s v="Camp Verde Unified District "/>
    <n v="11452"/>
    <n v="12686"/>
    <n v="698"/>
    <n v="600"/>
    <n v="10754"/>
    <n v="12086"/>
    <n v="5039"/>
    <n v="5488"/>
    <n v="4332"/>
    <n v="4939"/>
    <n v="707"/>
    <n v="549"/>
    <n v="0.8596943838063108"/>
    <n v="0.89996355685131191"/>
    <n v="2.4824561403508771"/>
    <n v="2.44705405952622"/>
  </r>
  <r>
    <x v="0"/>
    <s v="01650"/>
    <x v="13"/>
    <s v="Canon Elementary District "/>
    <n v="2918"/>
    <n v="2758"/>
    <n v="6"/>
    <n v="1"/>
    <n v="2912"/>
    <n v="2757"/>
    <n v="1621"/>
    <n v="1566"/>
    <n v="1363"/>
    <n v="1320"/>
    <n v="258"/>
    <n v="246"/>
    <n v="0.84083898827884018"/>
    <n v="0.84291187739463602"/>
    <n v="2.1364636830520909"/>
    <n v="2.0886363636363638"/>
  </r>
  <r>
    <x v="0"/>
    <s v="02220"/>
    <x v="13"/>
    <s v="Congress Elementary District "/>
    <n v="2439"/>
    <n v="2157"/>
    <n v="1"/>
    <n v="0"/>
    <n v="2438"/>
    <n v="2157"/>
    <n v="1515"/>
    <n v="1395"/>
    <n v="1162"/>
    <n v="1082"/>
    <n v="353"/>
    <n v="313"/>
    <n v="0.76699669966996697"/>
    <n v="0.77562724014336915"/>
    <n v="2.0981067125645438"/>
    <n v="1.9935304990757856"/>
  </r>
  <r>
    <x v="0"/>
    <s v="02370"/>
    <x v="13"/>
    <s v="Cottonwood-Oak Creek Elementary District "/>
    <n v="29429"/>
    <n v="30978"/>
    <n v="220"/>
    <n v="358"/>
    <n v="29209"/>
    <n v="30620"/>
    <n v="14322"/>
    <n v="14843"/>
    <n v="12592"/>
    <n v="13586"/>
    <n v="1730"/>
    <n v="1257"/>
    <n v="0.87920681469068562"/>
    <n v="0.91531361584585325"/>
    <n v="2.3196473951715375"/>
    <n v="2.253790666862947"/>
  </r>
  <r>
    <x v="0"/>
    <s v="02460"/>
    <x v="13"/>
    <s v="Crown King Elementary District "/>
    <n v="174"/>
    <n v="88"/>
    <n v="0"/>
    <n v="0"/>
    <n v="174"/>
    <n v="88"/>
    <n v="302"/>
    <n v="234"/>
    <n v="89"/>
    <n v="58"/>
    <n v="213"/>
    <n v="176"/>
    <n v="0.29470198675496689"/>
    <n v="0.24786324786324787"/>
    <n v="1.9550561797752808"/>
    <n v="1.5172413793103448"/>
  </r>
  <r>
    <x v="1"/>
    <s v="03870"/>
    <x v="13"/>
    <s v="Humboldt Unified District "/>
    <n v="51093"/>
    <n v="61734"/>
    <n v="224"/>
    <n v="291"/>
    <n v="50869"/>
    <n v="61443"/>
    <n v="23255"/>
    <n v="27789"/>
    <n v="20213"/>
    <n v="25584"/>
    <n v="3042"/>
    <n v="2205"/>
    <n v="0.86918942162975699"/>
    <n v="0.92065205656914606"/>
    <n v="2.516647701973977"/>
    <n v="2.4016181988742966"/>
  </r>
  <r>
    <x v="0"/>
    <s v="04170"/>
    <x v="13"/>
    <s v="Kirkland Elementary District "/>
    <n v="1131"/>
    <n v="1113"/>
    <n v="0"/>
    <n v="0"/>
    <n v="1131"/>
    <n v="1113"/>
    <n v="642"/>
    <n v="651"/>
    <n v="500"/>
    <n v="513"/>
    <n v="142"/>
    <n v="138"/>
    <n v="0.77881619937694702"/>
    <n v="0.78801843317972353"/>
    <n v="2.262"/>
    <n v="2.1695906432748537"/>
  </r>
  <r>
    <x v="1"/>
    <s v="04820"/>
    <x v="13"/>
    <s v="Mayer Unified District "/>
    <n v="5679"/>
    <n v="5825"/>
    <n v="113"/>
    <n v="63"/>
    <n v="5566"/>
    <n v="5762"/>
    <n v="3127"/>
    <n v="3044"/>
    <n v="2475"/>
    <n v="2596"/>
    <n v="652"/>
    <n v="448"/>
    <n v="0.79149344419571477"/>
    <n v="0.85282522996057819"/>
    <n v="2.2488888888888887"/>
    <n v="2.2195685670261942"/>
  </r>
  <r>
    <x v="2"/>
    <s v="05070"/>
    <x v="13"/>
    <s v="Mingus Union High School District "/>
    <n v="33217"/>
    <n v="35107"/>
    <n v="220"/>
    <n v="364"/>
    <n v="32997"/>
    <n v="34743"/>
    <n v="16326"/>
    <n v="16932"/>
    <n v="14331"/>
    <n v="15442"/>
    <n v="1995"/>
    <n v="1490"/>
    <n v="0.87780227857405368"/>
    <n v="0.9120009449562958"/>
    <n v="2.302491103202847"/>
    <n v="2.2499028623235331"/>
  </r>
  <r>
    <x v="0"/>
    <s v="06510"/>
    <x v="13"/>
    <s v="Pine Strawberry Elementary District (part)"/>
    <n v="0"/>
    <n v="0"/>
    <n v="0"/>
    <n v="0"/>
    <n v="0"/>
    <n v="0"/>
    <n v="0"/>
    <n v="0"/>
    <n v="0"/>
    <n v="0"/>
    <n v="0"/>
    <n v="0"/>
    <e v="#DIV/0!"/>
    <e v="#DIV/0!"/>
    <e v="#DIV/0!"/>
    <e v="#DIV/0!"/>
  </r>
  <r>
    <x v="1"/>
    <s v="06730"/>
    <x v="13"/>
    <s v="Prescott Unified District "/>
    <n v="54534"/>
    <n v="62248"/>
    <n v="2008"/>
    <n v="2370"/>
    <n v="52526"/>
    <n v="59878"/>
    <n v="31803"/>
    <n v="35603"/>
    <n v="25361"/>
    <n v="29610"/>
    <n v="6442"/>
    <n v="5993"/>
    <n v="0.79744049303524822"/>
    <n v="0.83167148835772264"/>
    <n v="2.0711328417649146"/>
    <n v="2.0222222222222221"/>
  </r>
  <r>
    <x v="1"/>
    <s v="07630"/>
    <x v="13"/>
    <s v="Seligman Unified District "/>
    <n v="1316"/>
    <n v="1316"/>
    <n v="0"/>
    <n v="6"/>
    <n v="1316"/>
    <n v="1310"/>
    <n v="1502"/>
    <n v="1235"/>
    <n v="650"/>
    <n v="647"/>
    <n v="852"/>
    <n v="588"/>
    <n v="0.43275632490013316"/>
    <n v="0.52388663967611337"/>
    <n v="2.0246153846153847"/>
    <n v="2.0247295208655331"/>
  </r>
  <r>
    <x v="0"/>
    <s v="07770"/>
    <x v="13"/>
    <s v="Skull Valley Elementary District "/>
    <n v="611"/>
    <n v="513"/>
    <n v="13"/>
    <n v="0"/>
    <n v="598"/>
    <n v="513"/>
    <n v="311"/>
    <n v="266"/>
    <n v="245"/>
    <n v="222"/>
    <n v="66"/>
    <n v="44"/>
    <n v="0.78778135048231512"/>
    <n v="0.83458646616541354"/>
    <n v="2.4408163265306122"/>
    <n v="2.310810810810811"/>
  </r>
  <r>
    <x v="0"/>
    <s v="08460"/>
    <x v="13"/>
    <s v="Hillside Elementary District"/>
    <n v="129"/>
    <n v="89"/>
    <n v="0"/>
    <n v="0"/>
    <n v="129"/>
    <n v="89"/>
    <n v="71"/>
    <n v="48"/>
    <n v="53"/>
    <n v="44"/>
    <n v="18"/>
    <n v="4"/>
    <n v="0.74647887323943662"/>
    <n v="0.91666666666666663"/>
    <n v="2.4339622641509435"/>
    <n v="2.0227272727272729"/>
  </r>
  <r>
    <x v="0"/>
    <s v="09030"/>
    <x v="13"/>
    <s v="Walnut Grove Elementary District "/>
    <n v="102"/>
    <n v="170"/>
    <n v="2"/>
    <n v="17"/>
    <n v="100"/>
    <n v="153"/>
    <n v="95"/>
    <n v="109"/>
    <n v="54"/>
    <n v="65"/>
    <n v="41"/>
    <n v="44"/>
    <n v="0.56842105263157894"/>
    <n v="0.59633027522935778"/>
    <n v="1.8518518518518519"/>
    <n v="2.3538461538461539"/>
  </r>
  <r>
    <x v="1"/>
    <s v="09190"/>
    <x v="13"/>
    <s v="Wickenburg Unified District (part)"/>
    <n v="464"/>
    <n v="1179"/>
    <n v="21"/>
    <n v="31"/>
    <n v="443"/>
    <n v="1148"/>
    <n v="267"/>
    <n v="804"/>
    <n v="205"/>
    <n v="560"/>
    <n v="62"/>
    <n v="244"/>
    <n v="0.76779026217228463"/>
    <n v="0.69651741293532343"/>
    <n v="2.1609756097560977"/>
    <n v="2.0499999999999998"/>
  </r>
  <r>
    <x v="0"/>
    <s v="09360"/>
    <x v="13"/>
    <s v="Williamson Valley Elementary School District "/>
    <n v="607"/>
    <n v="715"/>
    <n v="12"/>
    <n v="0"/>
    <n v="595"/>
    <n v="715"/>
    <n v="385"/>
    <n v="393"/>
    <n v="269"/>
    <n v="298"/>
    <n v="116"/>
    <n v="95"/>
    <n v="0.69870129870129871"/>
    <n v="0.75826972010178118"/>
    <n v="2.2118959107806693"/>
    <n v="2.3993288590604025"/>
  </r>
  <r>
    <x v="0"/>
    <s v="09510"/>
    <x v="13"/>
    <s v="Yarnell Elementary District "/>
    <n v="1182"/>
    <n v="1111"/>
    <n v="4"/>
    <n v="0"/>
    <n v="1178"/>
    <n v="1111"/>
    <n v="989"/>
    <n v="911"/>
    <n v="664"/>
    <n v="597"/>
    <n v="325"/>
    <n v="314"/>
    <n v="0.67138523761375124"/>
    <n v="0.65532381997804612"/>
    <n v="1.7740963855421688"/>
    <n v="1.8609715242881073"/>
  </r>
  <r>
    <x v="1"/>
    <s v="09733"/>
    <x v="13"/>
    <s v="Sedona-Oak Creek Joint Unified District "/>
    <n v="14440"/>
    <n v="14402"/>
    <n v="155"/>
    <n v="226"/>
    <n v="14285"/>
    <n v="14176"/>
    <n v="9202"/>
    <n v="9762"/>
    <n v="7189"/>
    <n v="7462"/>
    <n v="2013"/>
    <n v="2300"/>
    <n v="0.7812432079982613"/>
    <n v="0.76439254251178035"/>
    <n v="1.9870635693420504"/>
    <n v="1.8997587778075582"/>
  </r>
  <r>
    <x v="2"/>
    <s v="00720"/>
    <x v="14"/>
    <s v="Antelope Union High School District "/>
    <n v="6370"/>
    <n v="4452"/>
    <n v="41"/>
    <n v="0"/>
    <n v="6329"/>
    <n v="4452"/>
    <n v="3956"/>
    <n v="3536"/>
    <n v="2512"/>
    <n v="1982"/>
    <n v="1444"/>
    <n v="1554"/>
    <n v="0.63498483316481291"/>
    <n v="0.56052036199095023"/>
    <n v="2.5195063694267517"/>
    <n v="2.2462159434914226"/>
  </r>
  <r>
    <x v="0"/>
    <s v="02400"/>
    <x v="14"/>
    <s v="Crane Elementary District "/>
    <n v="43266"/>
    <n v="44774"/>
    <n v="227"/>
    <n v="266"/>
    <n v="43039"/>
    <n v="44508"/>
    <n v="16495"/>
    <n v="17200"/>
    <n v="13655"/>
    <n v="14728"/>
    <n v="2840"/>
    <n v="2472"/>
    <n v="0.82782661412549252"/>
    <n v="0.85627906976744184"/>
    <n v="3.1518857561332845"/>
    <n v="3.0219989136338947"/>
  </r>
  <r>
    <x v="0"/>
    <s v="03240"/>
    <x v="14"/>
    <s v="Gadsden Elementary District "/>
    <n v="25269"/>
    <n v="25880"/>
    <n v="22"/>
    <n v="51"/>
    <n v="25247"/>
    <n v="25829"/>
    <n v="6488"/>
    <n v="6960"/>
    <n v="6056"/>
    <n v="6710"/>
    <n v="432"/>
    <n v="250"/>
    <n v="0.93341553637484587"/>
    <n v="0.96408045977011492"/>
    <n v="4.1689233817701457"/>
    <n v="3.849329359165425"/>
  </r>
  <r>
    <x v="0"/>
    <s v="03900"/>
    <x v="14"/>
    <s v="Hyder Elementary District "/>
    <n v="735"/>
    <n v="341"/>
    <n v="5"/>
    <n v="0"/>
    <n v="730"/>
    <n v="341"/>
    <n v="450"/>
    <n v="190"/>
    <n v="255"/>
    <n v="125"/>
    <n v="195"/>
    <n v="65"/>
    <n v="0.56666666666666665"/>
    <n v="0.65789473684210531"/>
    <n v="2.8627450980392157"/>
    <n v="2.7280000000000002"/>
  </r>
  <r>
    <x v="0"/>
    <s v="05220"/>
    <x v="14"/>
    <s v="Mohawk Valley Elementary District "/>
    <n v="1597"/>
    <n v="1012"/>
    <n v="33"/>
    <n v="0"/>
    <n v="1564"/>
    <n v="1012"/>
    <n v="778"/>
    <n v="578"/>
    <n v="581"/>
    <n v="404"/>
    <n v="197"/>
    <n v="174"/>
    <n v="0.7467866323907455"/>
    <n v="0.69896193771626303"/>
    <n v="2.6919104991394147"/>
    <n v="2.504950495049505"/>
  </r>
  <r>
    <x v="0"/>
    <s v="07890"/>
    <x v="14"/>
    <s v="Somerton Elementary District "/>
    <n v="21579"/>
    <n v="27967"/>
    <n v="2906"/>
    <n v="5217"/>
    <n v="18673"/>
    <n v="22750"/>
    <n v="5508"/>
    <n v="6608"/>
    <n v="4977"/>
    <n v="6238"/>
    <n v="531"/>
    <n v="370"/>
    <n v="0.90359477124183007"/>
    <n v="0.94400726392251821"/>
    <n v="3.7518585493269039"/>
    <n v="3.6470022443090735"/>
  </r>
  <r>
    <x v="0"/>
    <s v="09090"/>
    <x v="14"/>
    <s v="Wellton Elementary District "/>
    <n v="4038"/>
    <n v="3099"/>
    <n v="3"/>
    <n v="0"/>
    <n v="4035"/>
    <n v="3099"/>
    <n v="2728"/>
    <n v="2768"/>
    <n v="1676"/>
    <n v="1453"/>
    <n v="1052"/>
    <n v="1315"/>
    <n v="0.61436950146627567"/>
    <n v="0.52492774566473988"/>
    <n v="2.4075178997613365"/>
    <n v="2.1328286304198212"/>
  </r>
  <r>
    <x v="0"/>
    <s v="09600"/>
    <x v="14"/>
    <s v="Yuma Elementary District "/>
    <n v="99267"/>
    <n v="100808"/>
    <n v="2725"/>
    <n v="1814"/>
    <n v="96542"/>
    <n v="98994"/>
    <n v="55403"/>
    <n v="57744"/>
    <n v="37567"/>
    <n v="39931"/>
    <n v="17836"/>
    <n v="17813"/>
    <n v="0.67806797465841195"/>
    <n v="0.69151773344416734"/>
    <n v="2.5698618468336574"/>
    <n v="2.4791264932007713"/>
  </r>
  <r>
    <x v="2"/>
    <s v="09630"/>
    <x v="14"/>
    <s v="Yuma Union High School District "/>
    <n v="189381"/>
    <n v="199429"/>
    <n v="5880"/>
    <n v="7348"/>
    <n v="183501"/>
    <n v="192081"/>
    <n v="83894"/>
    <n v="88512"/>
    <n v="62255"/>
    <n v="67607"/>
    <n v="21639"/>
    <n v="20905"/>
    <n v="0.74206737072973039"/>
    <n v="0.76381733550253073"/>
    <n v="2.9475704762669666"/>
    <n v="2.84114071028147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E4DD34-A3E1-4CE1-9244-92776DC0406D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M19" firstHeaderRow="0" firstDataRow="1" firstDataCol="1" rowPageCount="1" colPageCount="1"/>
  <pivotFields count="20">
    <pivotField axis="axisPage" numFmtId="49" multipleItemSelectionAllowed="1" showAll="0">
      <items count="4">
        <item x="0"/>
        <item h="1" x="2"/>
        <item x="1"/>
        <item t="default"/>
      </items>
    </pivotField>
    <pivotField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numFmtId="164" showAll="0"/>
    <pivotField dataField="1" numFmtId="164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0" hier="-1"/>
  </pageFields>
  <dataFields count="12">
    <dataField name="Sum of Total Population Census 2010" fld="4" baseField="0" baseItem="0"/>
    <dataField name="Sum of Total Population Census 2020" fld="5" baseField="0" baseItem="0"/>
    <dataField name="Sum of Total GQ Population 2010" fld="6" baseField="0" baseItem="0"/>
    <dataField name="Sum of Total GQ Population 2020" fld="7" baseField="0" baseItem="0"/>
    <dataField name="Sum of Total Household Population 2010" fld="8" baseField="0" baseItem="0"/>
    <dataField name="Sum of Total Household Population 2020" fld="9" baseField="0" baseItem="0"/>
    <dataField name="Sum of Total Housing Units Census 2010" fld="10" baseField="0" baseItem="0"/>
    <dataField name="Sum of Total Housing Units Census 2020" fld="11" baseField="0" baseItem="0"/>
    <dataField name="Sum of  Occupied Housing Units Census 2010" fld="12" baseField="0" baseItem="0"/>
    <dataField name="Sum of  Occupied Housing Units Census 2020" fld="13" baseField="0" baseItem="0"/>
    <dataField name="Sum of Vacant Housing Units Census 2010" fld="14" baseField="0" baseItem="0"/>
    <dataField name="Sum of Vacant Housing Units Census 2020" fld="15" baseField="0" baseItem="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4"/>
  <sheetViews>
    <sheetView tabSelected="1" zoomScaleNormal="100" workbookViewId="0">
      <selection activeCell="A2" sqref="A2"/>
    </sheetView>
  </sheetViews>
  <sheetFormatPr defaultRowHeight="14.25" customHeight="1" x14ac:dyDescent="0.4"/>
  <cols>
    <col min="1" max="2" width="9.23046875" style="21" customWidth="1"/>
    <col min="3" max="3" width="17" customWidth="1"/>
    <col min="4" max="4" width="32" customWidth="1"/>
    <col min="5" max="5" width="10" customWidth="1"/>
    <col min="6" max="6" width="9.84375" customWidth="1"/>
    <col min="7" max="7" width="10.69140625" customWidth="1"/>
    <col min="8" max="8" width="9.84375" style="2" customWidth="1"/>
    <col min="9" max="10" width="9.84375" customWidth="1"/>
    <col min="11" max="11" width="10.69140625" customWidth="1"/>
    <col min="12" max="12" width="10.23046875" customWidth="1"/>
    <col min="13" max="13" width="10" customWidth="1"/>
    <col min="14" max="14" width="10.69140625" customWidth="1"/>
    <col min="15" max="15" width="9.84375" customWidth="1"/>
    <col min="16" max="16" width="10.15234375" customWidth="1"/>
    <col min="17" max="18" width="9.69140625" customWidth="1"/>
    <col min="19" max="20" width="10" customWidth="1"/>
    <col min="21" max="21" width="2.15234375" customWidth="1"/>
    <col min="22" max="22" width="2.53515625" customWidth="1"/>
    <col min="23" max="23" width="8.84375" style="21"/>
  </cols>
  <sheetData>
    <row r="1" spans="1:22" ht="16.75" customHeight="1" thickBot="1" x14ac:dyDescent="0.45">
      <c r="A1" s="37" t="s">
        <v>30</v>
      </c>
    </row>
    <row r="2" spans="1:22" ht="70.5" customHeight="1" thickBot="1" x14ac:dyDescent="0.45">
      <c r="A2" s="38" t="s">
        <v>277</v>
      </c>
      <c r="B2" s="38" t="s">
        <v>275</v>
      </c>
      <c r="C2" s="3" t="s">
        <v>276</v>
      </c>
      <c r="D2" s="3" t="s">
        <v>29</v>
      </c>
      <c r="E2" s="4" t="s">
        <v>0</v>
      </c>
      <c r="F2" s="4" t="s">
        <v>1</v>
      </c>
      <c r="G2" s="3" t="s">
        <v>2</v>
      </c>
      <c r="H2" s="5" t="s">
        <v>3</v>
      </c>
      <c r="I2" s="4" t="s">
        <v>4</v>
      </c>
      <c r="J2" s="4" t="s">
        <v>5</v>
      </c>
      <c r="K2" s="3" t="s">
        <v>6</v>
      </c>
      <c r="L2" s="3" t="s">
        <v>7</v>
      </c>
      <c r="M2" s="4" t="s">
        <v>8</v>
      </c>
      <c r="N2" s="4" t="s">
        <v>9</v>
      </c>
      <c r="O2" s="3" t="s">
        <v>10</v>
      </c>
      <c r="P2" s="3" t="s">
        <v>11</v>
      </c>
      <c r="Q2" s="4" t="s">
        <v>12</v>
      </c>
      <c r="R2" s="4" t="s">
        <v>13</v>
      </c>
      <c r="S2" s="3" t="s">
        <v>14</v>
      </c>
      <c r="T2" s="3" t="s">
        <v>15</v>
      </c>
    </row>
    <row r="3" spans="1:22" ht="16" customHeight="1" x14ac:dyDescent="0.4">
      <c r="A3" s="39">
        <v>706</v>
      </c>
      <c r="B3" s="39" t="s">
        <v>57</v>
      </c>
      <c r="C3" s="6" t="s">
        <v>32</v>
      </c>
      <c r="D3" s="6" t="s">
        <v>278</v>
      </c>
      <c r="E3" s="7">
        <v>1932</v>
      </c>
      <c r="F3" s="7">
        <v>2114</v>
      </c>
      <c r="G3" s="9">
        <v>15</v>
      </c>
      <c r="H3" s="8">
        <v>54</v>
      </c>
      <c r="I3" s="7">
        <f t="shared" ref="I3:J3" si="0">E3-G3</f>
        <v>1917</v>
      </c>
      <c r="J3" s="7">
        <f t="shared" si="0"/>
        <v>2060</v>
      </c>
      <c r="K3" s="9">
        <v>1198</v>
      </c>
      <c r="L3" s="9">
        <v>1354</v>
      </c>
      <c r="M3" s="10">
        <v>786</v>
      </c>
      <c r="N3" s="10">
        <v>943</v>
      </c>
      <c r="O3" s="9">
        <v>412</v>
      </c>
      <c r="P3" s="9">
        <v>411</v>
      </c>
      <c r="Q3" s="11">
        <f t="shared" ref="Q3" si="1">M3/K3</f>
        <v>0.65609348914858101</v>
      </c>
      <c r="R3" s="11">
        <f t="shared" ref="R3" si="2">N3/L3</f>
        <v>0.69645494830132937</v>
      </c>
      <c r="S3" s="12">
        <f t="shared" ref="S3" si="3">I3/M3</f>
        <v>2.4389312977099236</v>
      </c>
      <c r="T3" s="12">
        <f t="shared" ref="T3" si="4">J3/N3</f>
        <v>2.1845174973488866</v>
      </c>
      <c r="V3" s="13"/>
    </row>
    <row r="4" spans="1:22" ht="16" customHeight="1" x14ac:dyDescent="0.4">
      <c r="A4" s="40">
        <v>706</v>
      </c>
      <c r="B4" s="40" t="s">
        <v>58</v>
      </c>
      <c r="C4" s="14" t="s">
        <v>32</v>
      </c>
      <c r="D4" s="14" t="s">
        <v>279</v>
      </c>
      <c r="E4" s="15">
        <v>463</v>
      </c>
      <c r="F4" s="15">
        <v>684</v>
      </c>
      <c r="G4" s="17">
        <v>0</v>
      </c>
      <c r="H4" s="16">
        <v>0</v>
      </c>
      <c r="I4" s="15">
        <f>E4-G4</f>
        <v>463</v>
      </c>
      <c r="J4" s="15">
        <f>F4-H4</f>
        <v>684</v>
      </c>
      <c r="K4" s="17">
        <v>964</v>
      </c>
      <c r="L4" s="17">
        <v>1162</v>
      </c>
      <c r="M4" s="18">
        <v>237</v>
      </c>
      <c r="N4" s="18">
        <v>338</v>
      </c>
      <c r="O4" s="17">
        <v>727</v>
      </c>
      <c r="P4" s="17">
        <v>824</v>
      </c>
      <c r="Q4" s="19">
        <f>M4/K4</f>
        <v>0.24585062240663899</v>
      </c>
      <c r="R4" s="19">
        <f t="shared" ref="R4" si="5">N4/L4</f>
        <v>0.2908777969018933</v>
      </c>
      <c r="S4" s="20">
        <f t="shared" ref="S4:T4" si="6">I4/M4</f>
        <v>1.9535864978902953</v>
      </c>
      <c r="T4" s="20">
        <f t="shared" si="6"/>
        <v>2.0236686390532546</v>
      </c>
      <c r="V4" s="13"/>
    </row>
    <row r="5" spans="1:22" ht="16" customHeight="1" x14ac:dyDescent="0.4">
      <c r="A5" s="40">
        <v>708</v>
      </c>
      <c r="B5" s="40" t="s">
        <v>59</v>
      </c>
      <c r="C5" s="14" t="s">
        <v>32</v>
      </c>
      <c r="D5" s="14" t="s">
        <v>280</v>
      </c>
      <c r="E5" s="15">
        <v>20202</v>
      </c>
      <c r="F5" s="15">
        <v>19046</v>
      </c>
      <c r="G5" s="17">
        <v>261</v>
      </c>
      <c r="H5" s="16">
        <v>584</v>
      </c>
      <c r="I5" s="15">
        <f t="shared" ref="I5:J68" si="7">E5-G5</f>
        <v>19941</v>
      </c>
      <c r="J5" s="15">
        <f t="shared" si="7"/>
        <v>18462</v>
      </c>
      <c r="K5" s="17">
        <v>8285</v>
      </c>
      <c r="L5" s="17">
        <v>7059</v>
      </c>
      <c r="M5" s="18">
        <v>5895</v>
      </c>
      <c r="N5" s="18">
        <v>5861</v>
      </c>
      <c r="O5" s="17">
        <v>2390</v>
      </c>
      <c r="P5" s="17">
        <v>1198</v>
      </c>
      <c r="Q5" s="19">
        <f t="shared" ref="Q5:Q68" si="8">M5/K5</f>
        <v>0.71152685576342789</v>
      </c>
      <c r="R5" s="19">
        <f t="shared" ref="R5:R68" si="9">N5/L5</f>
        <v>0.83028757614392978</v>
      </c>
      <c r="S5" s="20">
        <f t="shared" ref="S5:S68" si="10">I5/M5</f>
        <v>3.3826972010178116</v>
      </c>
      <c r="T5" s="20">
        <f t="shared" ref="T5:T68" si="11">J5/N5</f>
        <v>3.1499744070977651</v>
      </c>
      <c r="V5" s="13"/>
    </row>
    <row r="6" spans="1:22" ht="16" customHeight="1" x14ac:dyDescent="0.4">
      <c r="A6" s="40">
        <v>706</v>
      </c>
      <c r="B6" s="40" t="s">
        <v>60</v>
      </c>
      <c r="C6" s="14" t="s">
        <v>32</v>
      </c>
      <c r="D6" s="14" t="s">
        <v>281</v>
      </c>
      <c r="E6" s="15">
        <v>2475</v>
      </c>
      <c r="F6" s="15">
        <v>2703</v>
      </c>
      <c r="G6" s="17">
        <v>1</v>
      </c>
      <c r="H6" s="16">
        <v>0</v>
      </c>
      <c r="I6" s="15">
        <f t="shared" si="7"/>
        <v>2474</v>
      </c>
      <c r="J6" s="15">
        <f t="shared" si="7"/>
        <v>2703</v>
      </c>
      <c r="K6" s="17">
        <v>1884</v>
      </c>
      <c r="L6" s="17">
        <v>1911</v>
      </c>
      <c r="M6" s="18">
        <v>1125</v>
      </c>
      <c r="N6" s="18">
        <v>1180</v>
      </c>
      <c r="O6" s="17">
        <v>759</v>
      </c>
      <c r="P6" s="17">
        <v>731</v>
      </c>
      <c r="Q6" s="19">
        <f t="shared" si="8"/>
        <v>0.59713375796178347</v>
      </c>
      <c r="R6" s="19">
        <f t="shared" si="9"/>
        <v>0.6174777603349032</v>
      </c>
      <c r="S6" s="20">
        <f t="shared" si="10"/>
        <v>2.1991111111111112</v>
      </c>
      <c r="T6" s="20">
        <f t="shared" si="11"/>
        <v>2.2906779661016947</v>
      </c>
      <c r="V6" s="13"/>
    </row>
    <row r="7" spans="1:22" ht="16" customHeight="1" x14ac:dyDescent="0.4">
      <c r="A7" s="40">
        <v>708</v>
      </c>
      <c r="B7" s="40" t="s">
        <v>61</v>
      </c>
      <c r="C7" s="14" t="s">
        <v>32</v>
      </c>
      <c r="D7" s="14" t="s">
        <v>282</v>
      </c>
      <c r="E7" s="15">
        <v>7181</v>
      </c>
      <c r="F7" s="15">
        <v>6239</v>
      </c>
      <c r="G7" s="17">
        <v>17</v>
      </c>
      <c r="H7" s="16">
        <v>1</v>
      </c>
      <c r="I7" s="15">
        <f t="shared" si="7"/>
        <v>7164</v>
      </c>
      <c r="J7" s="15">
        <f t="shared" si="7"/>
        <v>6238</v>
      </c>
      <c r="K7" s="17">
        <v>2965</v>
      </c>
      <c r="L7" s="17">
        <v>2410</v>
      </c>
      <c r="M7" s="18">
        <v>2179</v>
      </c>
      <c r="N7" s="18">
        <v>2031</v>
      </c>
      <c r="O7" s="17">
        <v>786</v>
      </c>
      <c r="P7" s="17">
        <v>379</v>
      </c>
      <c r="Q7" s="19">
        <f t="shared" si="8"/>
        <v>0.73490725126475553</v>
      </c>
      <c r="R7" s="19">
        <f t="shared" si="9"/>
        <v>0.84273858921161826</v>
      </c>
      <c r="S7" s="20">
        <f t="shared" si="10"/>
        <v>3.2877466727856817</v>
      </c>
      <c r="T7" s="20">
        <f t="shared" si="11"/>
        <v>3.0713934022648943</v>
      </c>
      <c r="V7" s="13"/>
    </row>
    <row r="8" spans="1:22" ht="16" customHeight="1" x14ac:dyDescent="0.4">
      <c r="A8" s="40">
        <v>706</v>
      </c>
      <c r="B8" s="40" t="s">
        <v>62</v>
      </c>
      <c r="C8" s="14" t="s">
        <v>32</v>
      </c>
      <c r="D8" s="14" t="s">
        <v>283</v>
      </c>
      <c r="E8" s="15">
        <v>549</v>
      </c>
      <c r="F8" s="15">
        <v>518</v>
      </c>
      <c r="G8" s="17">
        <v>0</v>
      </c>
      <c r="H8" s="16">
        <v>0</v>
      </c>
      <c r="I8" s="15">
        <f t="shared" si="7"/>
        <v>549</v>
      </c>
      <c r="J8" s="15">
        <f t="shared" si="7"/>
        <v>518</v>
      </c>
      <c r="K8" s="17">
        <v>290</v>
      </c>
      <c r="L8" s="17">
        <v>174</v>
      </c>
      <c r="M8" s="18">
        <v>130</v>
      </c>
      <c r="N8" s="18">
        <v>126</v>
      </c>
      <c r="O8" s="17">
        <v>160</v>
      </c>
      <c r="P8" s="17">
        <v>48</v>
      </c>
      <c r="Q8" s="19">
        <f t="shared" si="8"/>
        <v>0.44827586206896552</v>
      </c>
      <c r="R8" s="19">
        <f t="shared" si="9"/>
        <v>0.72413793103448276</v>
      </c>
      <c r="S8" s="20">
        <f t="shared" si="10"/>
        <v>4.2230769230769232</v>
      </c>
      <c r="T8" s="20">
        <f t="shared" si="11"/>
        <v>4.1111111111111107</v>
      </c>
      <c r="V8" s="13"/>
    </row>
    <row r="9" spans="1:22" ht="16" customHeight="1" x14ac:dyDescent="0.4">
      <c r="A9" s="40">
        <v>708</v>
      </c>
      <c r="B9" s="40" t="s">
        <v>63</v>
      </c>
      <c r="C9" s="14" t="s">
        <v>32</v>
      </c>
      <c r="D9" s="14" t="s">
        <v>284</v>
      </c>
      <c r="E9" s="15">
        <v>5899</v>
      </c>
      <c r="F9" s="15">
        <v>5205</v>
      </c>
      <c r="G9" s="17">
        <v>111</v>
      </c>
      <c r="H9" s="16">
        <v>7</v>
      </c>
      <c r="I9" s="15">
        <f t="shared" si="7"/>
        <v>5788</v>
      </c>
      <c r="J9" s="15">
        <f t="shared" si="7"/>
        <v>5198</v>
      </c>
      <c r="K9" s="17">
        <v>2440</v>
      </c>
      <c r="L9" s="17">
        <v>2044</v>
      </c>
      <c r="M9" s="18">
        <v>1868</v>
      </c>
      <c r="N9" s="18">
        <v>1756</v>
      </c>
      <c r="O9" s="17">
        <v>572</v>
      </c>
      <c r="P9" s="17">
        <v>288</v>
      </c>
      <c r="Q9" s="19">
        <f t="shared" si="8"/>
        <v>0.76557377049180331</v>
      </c>
      <c r="R9" s="19">
        <f t="shared" si="9"/>
        <v>0.85909980430528377</v>
      </c>
      <c r="S9" s="20">
        <f t="shared" si="10"/>
        <v>3.0985010706638114</v>
      </c>
      <c r="T9" s="20">
        <f t="shared" si="11"/>
        <v>2.9601366742596813</v>
      </c>
      <c r="V9" s="13"/>
    </row>
    <row r="10" spans="1:22" ht="16" customHeight="1" x14ac:dyDescent="0.4">
      <c r="A10" s="40">
        <v>708</v>
      </c>
      <c r="B10" s="40" t="s">
        <v>64</v>
      </c>
      <c r="C10" s="14" t="s">
        <v>32</v>
      </c>
      <c r="D10" s="14" t="s">
        <v>285</v>
      </c>
      <c r="E10" s="15">
        <v>8605</v>
      </c>
      <c r="F10" s="15">
        <v>7196</v>
      </c>
      <c r="G10" s="17">
        <v>0</v>
      </c>
      <c r="H10" s="16">
        <v>47</v>
      </c>
      <c r="I10" s="15">
        <f t="shared" si="7"/>
        <v>8605</v>
      </c>
      <c r="J10" s="15">
        <f t="shared" si="7"/>
        <v>7149</v>
      </c>
      <c r="K10" s="17">
        <v>3458</v>
      </c>
      <c r="L10" s="17">
        <v>2817</v>
      </c>
      <c r="M10" s="18">
        <v>2522</v>
      </c>
      <c r="N10" s="18">
        <v>2291</v>
      </c>
      <c r="O10" s="17">
        <v>936</v>
      </c>
      <c r="P10" s="17">
        <v>526</v>
      </c>
      <c r="Q10" s="19">
        <f t="shared" si="8"/>
        <v>0.72932330827067671</v>
      </c>
      <c r="R10" s="19">
        <f t="shared" si="9"/>
        <v>0.81327653532126376</v>
      </c>
      <c r="S10" s="20">
        <f t="shared" si="10"/>
        <v>3.4119746233148294</v>
      </c>
      <c r="T10" s="20">
        <f t="shared" si="11"/>
        <v>3.1204714098646877</v>
      </c>
      <c r="V10" s="13"/>
    </row>
    <row r="11" spans="1:22" ht="16" customHeight="1" x14ac:dyDescent="0.4">
      <c r="A11" s="40">
        <v>708</v>
      </c>
      <c r="B11" s="40" t="s">
        <v>65</v>
      </c>
      <c r="C11" s="14" t="s">
        <v>32</v>
      </c>
      <c r="D11" s="14" t="s">
        <v>286</v>
      </c>
      <c r="E11" s="15">
        <v>8168</v>
      </c>
      <c r="F11" s="15">
        <v>7443</v>
      </c>
      <c r="G11" s="17">
        <v>333</v>
      </c>
      <c r="H11" s="16">
        <v>285</v>
      </c>
      <c r="I11" s="15">
        <f t="shared" si="7"/>
        <v>7835</v>
      </c>
      <c r="J11" s="15">
        <f t="shared" si="7"/>
        <v>7158</v>
      </c>
      <c r="K11" s="17">
        <v>4480</v>
      </c>
      <c r="L11" s="17">
        <v>4213</v>
      </c>
      <c r="M11" s="18">
        <v>2954</v>
      </c>
      <c r="N11" s="18">
        <v>2788</v>
      </c>
      <c r="O11" s="17">
        <v>1526</v>
      </c>
      <c r="P11" s="17">
        <v>1425</v>
      </c>
      <c r="Q11" s="19">
        <f t="shared" si="8"/>
        <v>0.65937500000000004</v>
      </c>
      <c r="R11" s="19">
        <f t="shared" si="9"/>
        <v>0.6617612152860195</v>
      </c>
      <c r="S11" s="20">
        <f t="shared" si="10"/>
        <v>2.6523358158429247</v>
      </c>
      <c r="T11" s="20">
        <f t="shared" si="11"/>
        <v>2.5674318507890961</v>
      </c>
      <c r="V11" s="13"/>
    </row>
    <row r="12" spans="1:22" ht="16" customHeight="1" x14ac:dyDescent="0.4">
      <c r="A12" s="40">
        <v>708</v>
      </c>
      <c r="B12" s="40" t="s">
        <v>66</v>
      </c>
      <c r="C12" s="14" t="s">
        <v>32</v>
      </c>
      <c r="D12" s="14" t="s">
        <v>287</v>
      </c>
      <c r="E12" s="15">
        <v>4198</v>
      </c>
      <c r="F12" s="15">
        <v>4098</v>
      </c>
      <c r="G12" s="17">
        <v>109</v>
      </c>
      <c r="H12" s="16">
        <v>80</v>
      </c>
      <c r="I12" s="15">
        <f t="shared" si="7"/>
        <v>4089</v>
      </c>
      <c r="J12" s="15">
        <f t="shared" si="7"/>
        <v>4018</v>
      </c>
      <c r="K12" s="17">
        <v>2128</v>
      </c>
      <c r="L12" s="17">
        <v>1947</v>
      </c>
      <c r="M12" s="18">
        <v>1521</v>
      </c>
      <c r="N12" s="18">
        <v>1460</v>
      </c>
      <c r="O12" s="17">
        <v>607</v>
      </c>
      <c r="P12" s="17">
        <v>487</v>
      </c>
      <c r="Q12" s="19">
        <f t="shared" si="8"/>
        <v>0.71475563909774431</v>
      </c>
      <c r="R12" s="19">
        <f t="shared" si="9"/>
        <v>0.74987159732922448</v>
      </c>
      <c r="S12" s="20">
        <f t="shared" si="10"/>
        <v>2.6883629191321501</v>
      </c>
      <c r="T12" s="20">
        <f t="shared" si="11"/>
        <v>2.7520547945205478</v>
      </c>
      <c r="V12" s="13"/>
    </row>
    <row r="13" spans="1:22" ht="16" customHeight="1" x14ac:dyDescent="0.4">
      <c r="A13" s="40">
        <v>708</v>
      </c>
      <c r="B13" s="40" t="s">
        <v>67</v>
      </c>
      <c r="C13" s="14" t="s">
        <v>32</v>
      </c>
      <c r="D13" s="14" t="s">
        <v>288</v>
      </c>
      <c r="E13" s="15">
        <v>11846</v>
      </c>
      <c r="F13" s="15">
        <v>10775</v>
      </c>
      <c r="G13" s="17">
        <v>94</v>
      </c>
      <c r="H13" s="16">
        <v>149</v>
      </c>
      <c r="I13" s="15">
        <f t="shared" si="7"/>
        <v>11752</v>
      </c>
      <c r="J13" s="15">
        <f t="shared" si="7"/>
        <v>10626</v>
      </c>
      <c r="K13" s="17">
        <v>4422</v>
      </c>
      <c r="L13" s="17">
        <v>3632</v>
      </c>
      <c r="M13" s="18">
        <v>3554</v>
      </c>
      <c r="N13" s="18">
        <v>3329</v>
      </c>
      <c r="O13" s="17">
        <v>868</v>
      </c>
      <c r="P13" s="17">
        <v>303</v>
      </c>
      <c r="Q13" s="19">
        <f t="shared" si="8"/>
        <v>0.80370872908186342</v>
      </c>
      <c r="R13" s="19">
        <f t="shared" si="9"/>
        <v>0.91657488986784141</v>
      </c>
      <c r="S13" s="20">
        <f t="shared" si="10"/>
        <v>3.3066966797974113</v>
      </c>
      <c r="T13" s="20">
        <f t="shared" si="11"/>
        <v>3.1919495343947131</v>
      </c>
      <c r="V13" s="13"/>
    </row>
    <row r="14" spans="1:22" ht="16" customHeight="1" x14ac:dyDescent="0.4">
      <c r="A14" s="40">
        <v>708</v>
      </c>
      <c r="B14" s="40" t="s">
        <v>68</v>
      </c>
      <c r="C14" s="14" t="s">
        <v>33</v>
      </c>
      <c r="D14" s="14" t="s">
        <v>289</v>
      </c>
      <c r="E14" s="15">
        <v>8210</v>
      </c>
      <c r="F14" s="15">
        <v>8098</v>
      </c>
      <c r="G14" s="17">
        <v>75</v>
      </c>
      <c r="H14" s="16">
        <v>47</v>
      </c>
      <c r="I14" s="15">
        <f t="shared" si="7"/>
        <v>8135</v>
      </c>
      <c r="J14" s="15">
        <f t="shared" si="7"/>
        <v>8051</v>
      </c>
      <c r="K14" s="17">
        <v>4251</v>
      </c>
      <c r="L14" s="17">
        <v>4361</v>
      </c>
      <c r="M14" s="18">
        <v>3564</v>
      </c>
      <c r="N14" s="18">
        <v>3681</v>
      </c>
      <c r="O14" s="17">
        <v>687</v>
      </c>
      <c r="P14" s="17">
        <v>680</v>
      </c>
      <c r="Q14" s="19">
        <f t="shared" si="8"/>
        <v>0.83839096683133385</v>
      </c>
      <c r="R14" s="19">
        <f t="shared" si="9"/>
        <v>0.84407246044485207</v>
      </c>
      <c r="S14" s="20">
        <f t="shared" si="10"/>
        <v>2.2825476992143661</v>
      </c>
      <c r="T14" s="20">
        <f t="shared" si="11"/>
        <v>2.1871773974463462</v>
      </c>
      <c r="V14" s="13"/>
    </row>
    <row r="15" spans="1:22" ht="16" customHeight="1" x14ac:dyDescent="0.4">
      <c r="A15" s="40">
        <v>706</v>
      </c>
      <c r="B15" s="40" t="s">
        <v>69</v>
      </c>
      <c r="C15" s="14" t="s">
        <v>33</v>
      </c>
      <c r="D15" s="14" t="s">
        <v>290</v>
      </c>
      <c r="E15" s="15">
        <v>166</v>
      </c>
      <c r="F15" s="15">
        <v>132</v>
      </c>
      <c r="G15" s="17">
        <v>0</v>
      </c>
      <c r="H15" s="16">
        <v>0</v>
      </c>
      <c r="I15" s="15">
        <f t="shared" si="7"/>
        <v>166</v>
      </c>
      <c r="J15" s="15">
        <f t="shared" si="7"/>
        <v>132</v>
      </c>
      <c r="K15" s="17">
        <v>106</v>
      </c>
      <c r="L15" s="17">
        <v>85</v>
      </c>
      <c r="M15" s="18">
        <v>86</v>
      </c>
      <c r="N15" s="18">
        <v>51</v>
      </c>
      <c r="O15" s="17">
        <v>20</v>
      </c>
      <c r="P15" s="17">
        <v>34</v>
      </c>
      <c r="Q15" s="19">
        <f t="shared" si="8"/>
        <v>0.81132075471698117</v>
      </c>
      <c r="R15" s="19">
        <f t="shared" si="9"/>
        <v>0.6</v>
      </c>
      <c r="S15" s="20">
        <f t="shared" si="10"/>
        <v>1.930232558139535</v>
      </c>
      <c r="T15" s="20">
        <f t="shared" si="11"/>
        <v>2.5882352941176472</v>
      </c>
      <c r="V15" s="13"/>
    </row>
    <row r="16" spans="1:22" ht="16" customHeight="1" x14ac:dyDescent="0.4">
      <c r="A16" s="40">
        <v>706</v>
      </c>
      <c r="B16" s="40" t="s">
        <v>70</v>
      </c>
      <c r="C16" s="14" t="s">
        <v>33</v>
      </c>
      <c r="D16" s="14" t="s">
        <v>291</v>
      </c>
      <c r="E16" s="15">
        <v>704</v>
      </c>
      <c r="F16" s="15">
        <v>588</v>
      </c>
      <c r="G16" s="17">
        <v>0</v>
      </c>
      <c r="H16" s="16">
        <v>0</v>
      </c>
      <c r="I16" s="15">
        <f t="shared" si="7"/>
        <v>704</v>
      </c>
      <c r="J16" s="15">
        <f t="shared" si="7"/>
        <v>588</v>
      </c>
      <c r="K16" s="17">
        <v>528</v>
      </c>
      <c r="L16" s="17">
        <v>475</v>
      </c>
      <c r="M16" s="18">
        <v>335</v>
      </c>
      <c r="N16" s="18">
        <v>320</v>
      </c>
      <c r="O16" s="17">
        <v>193</v>
      </c>
      <c r="P16" s="17">
        <v>155</v>
      </c>
      <c r="Q16" s="19">
        <f t="shared" si="8"/>
        <v>0.63446969696969702</v>
      </c>
      <c r="R16" s="19">
        <f t="shared" si="9"/>
        <v>0.67368421052631577</v>
      </c>
      <c r="S16" s="20">
        <f t="shared" si="10"/>
        <v>2.1014925373134328</v>
      </c>
      <c r="T16" s="20">
        <f t="shared" si="11"/>
        <v>1.8374999999999999</v>
      </c>
      <c r="V16" s="13"/>
    </row>
    <row r="17" spans="1:22" ht="16" customHeight="1" x14ac:dyDescent="0.4">
      <c r="A17" s="40">
        <v>708</v>
      </c>
      <c r="B17" s="40" t="s">
        <v>71</v>
      </c>
      <c r="C17" s="14" t="s">
        <v>33</v>
      </c>
      <c r="D17" s="14" t="s">
        <v>292</v>
      </c>
      <c r="E17" s="15">
        <v>7072</v>
      </c>
      <c r="F17" s="15">
        <v>6455</v>
      </c>
      <c r="G17" s="17">
        <v>361</v>
      </c>
      <c r="H17" s="16">
        <v>384</v>
      </c>
      <c r="I17" s="15">
        <f t="shared" si="7"/>
        <v>6711</v>
      </c>
      <c r="J17" s="15">
        <f t="shared" si="7"/>
        <v>6071</v>
      </c>
      <c r="K17" s="17">
        <v>4125</v>
      </c>
      <c r="L17" s="17">
        <v>3906</v>
      </c>
      <c r="M17" s="18">
        <v>3277</v>
      </c>
      <c r="N17" s="18">
        <v>3078</v>
      </c>
      <c r="O17" s="17">
        <v>848</v>
      </c>
      <c r="P17" s="17">
        <v>828</v>
      </c>
      <c r="Q17" s="19">
        <f t="shared" si="8"/>
        <v>0.79442424242424248</v>
      </c>
      <c r="R17" s="19">
        <f t="shared" si="9"/>
        <v>0.78801843317972353</v>
      </c>
      <c r="S17" s="20">
        <f t="shared" si="10"/>
        <v>2.0479096734818429</v>
      </c>
      <c r="T17" s="20">
        <f t="shared" si="11"/>
        <v>1.9723846653671215</v>
      </c>
      <c r="V17" s="13"/>
    </row>
    <row r="18" spans="1:22" ht="16" customHeight="1" x14ac:dyDescent="0.4">
      <c r="A18" s="40">
        <v>708</v>
      </c>
      <c r="B18" s="40" t="s">
        <v>72</v>
      </c>
      <c r="C18" s="14" t="s">
        <v>33</v>
      </c>
      <c r="D18" s="14" t="s">
        <v>293</v>
      </c>
      <c r="E18" s="15">
        <v>608</v>
      </c>
      <c r="F18" s="15">
        <v>644</v>
      </c>
      <c r="G18" s="17">
        <v>0</v>
      </c>
      <c r="H18" s="16">
        <v>9</v>
      </c>
      <c r="I18" s="15">
        <f t="shared" si="7"/>
        <v>608</v>
      </c>
      <c r="J18" s="15">
        <f t="shared" si="7"/>
        <v>635</v>
      </c>
      <c r="K18" s="17">
        <v>366</v>
      </c>
      <c r="L18" s="17">
        <v>313</v>
      </c>
      <c r="M18" s="18">
        <v>272</v>
      </c>
      <c r="N18" s="18">
        <v>253</v>
      </c>
      <c r="O18" s="17">
        <v>94</v>
      </c>
      <c r="P18" s="17">
        <v>60</v>
      </c>
      <c r="Q18" s="19">
        <f t="shared" si="8"/>
        <v>0.74316939890710387</v>
      </c>
      <c r="R18" s="19">
        <f t="shared" si="9"/>
        <v>0.80830670926517567</v>
      </c>
      <c r="S18" s="20">
        <f t="shared" si="10"/>
        <v>2.2352941176470589</v>
      </c>
      <c r="T18" s="20">
        <f t="shared" si="11"/>
        <v>2.5098814229249014</v>
      </c>
      <c r="V18" s="13"/>
    </row>
    <row r="19" spans="1:22" ht="16" customHeight="1" x14ac:dyDescent="0.4">
      <c r="A19" s="40">
        <v>708</v>
      </c>
      <c r="B19" s="40" t="s">
        <v>73</v>
      </c>
      <c r="C19" s="14" t="s">
        <v>33</v>
      </c>
      <c r="D19" s="14" t="s">
        <v>294</v>
      </c>
      <c r="E19" s="15">
        <v>48962</v>
      </c>
      <c r="F19" s="15">
        <v>49001</v>
      </c>
      <c r="G19" s="17">
        <v>375</v>
      </c>
      <c r="H19" s="16">
        <v>330</v>
      </c>
      <c r="I19" s="15">
        <f t="shared" si="7"/>
        <v>48587</v>
      </c>
      <c r="J19" s="15">
        <f t="shared" si="7"/>
        <v>48671</v>
      </c>
      <c r="K19" s="17">
        <v>22573</v>
      </c>
      <c r="L19" s="17">
        <v>23397</v>
      </c>
      <c r="M19" s="18">
        <v>20583</v>
      </c>
      <c r="N19" s="18">
        <v>21367</v>
      </c>
      <c r="O19" s="17">
        <v>1990</v>
      </c>
      <c r="P19" s="17">
        <v>2030</v>
      </c>
      <c r="Q19" s="19">
        <f t="shared" si="8"/>
        <v>0.91184158064944842</v>
      </c>
      <c r="R19" s="19">
        <f t="shared" si="9"/>
        <v>0.91323673975295983</v>
      </c>
      <c r="S19" s="20">
        <f t="shared" si="10"/>
        <v>2.3605402516639944</v>
      </c>
      <c r="T19" s="20">
        <f t="shared" si="11"/>
        <v>2.2778583797444658</v>
      </c>
      <c r="V19" s="13"/>
    </row>
    <row r="20" spans="1:22" ht="16" customHeight="1" x14ac:dyDescent="0.4">
      <c r="A20" s="40">
        <v>706</v>
      </c>
      <c r="B20" s="40" t="s">
        <v>74</v>
      </c>
      <c r="C20" s="14" t="s">
        <v>33</v>
      </c>
      <c r="D20" s="14" t="s">
        <v>295</v>
      </c>
      <c r="E20" s="15">
        <v>262</v>
      </c>
      <c r="F20" s="15">
        <v>196</v>
      </c>
      <c r="G20" s="17">
        <v>0</v>
      </c>
      <c r="H20" s="16">
        <v>0</v>
      </c>
      <c r="I20" s="15">
        <f t="shared" si="7"/>
        <v>262</v>
      </c>
      <c r="J20" s="15">
        <f t="shared" si="7"/>
        <v>196</v>
      </c>
      <c r="K20" s="17">
        <v>158</v>
      </c>
      <c r="L20" s="17">
        <v>129</v>
      </c>
      <c r="M20" s="18">
        <v>120</v>
      </c>
      <c r="N20" s="18">
        <v>81</v>
      </c>
      <c r="O20" s="17">
        <v>38</v>
      </c>
      <c r="P20" s="17">
        <v>48</v>
      </c>
      <c r="Q20" s="19">
        <f t="shared" si="8"/>
        <v>0.759493670886076</v>
      </c>
      <c r="R20" s="19">
        <f t="shared" si="9"/>
        <v>0.62790697674418605</v>
      </c>
      <c r="S20" s="20">
        <f t="shared" si="10"/>
        <v>2.1833333333333331</v>
      </c>
      <c r="T20" s="20">
        <f t="shared" si="11"/>
        <v>2.4197530864197532</v>
      </c>
      <c r="V20" s="13"/>
    </row>
    <row r="21" spans="1:22" ht="16" customHeight="1" x14ac:dyDescent="0.4">
      <c r="A21" s="40">
        <v>706</v>
      </c>
      <c r="B21" s="40" t="s">
        <v>75</v>
      </c>
      <c r="C21" s="14" t="s">
        <v>33</v>
      </c>
      <c r="D21" s="14" t="s">
        <v>34</v>
      </c>
      <c r="E21" s="15">
        <v>482</v>
      </c>
      <c r="F21" s="15">
        <v>387</v>
      </c>
      <c r="G21" s="17">
        <v>3</v>
      </c>
      <c r="H21" s="16">
        <v>0</v>
      </c>
      <c r="I21" s="15">
        <f t="shared" si="7"/>
        <v>479</v>
      </c>
      <c r="J21" s="15">
        <f t="shared" si="7"/>
        <v>387</v>
      </c>
      <c r="K21" s="17">
        <v>276</v>
      </c>
      <c r="L21" s="17">
        <v>219</v>
      </c>
      <c r="M21" s="18">
        <v>207</v>
      </c>
      <c r="N21" s="18">
        <v>205</v>
      </c>
      <c r="O21" s="17">
        <v>69</v>
      </c>
      <c r="P21" s="17">
        <v>14</v>
      </c>
      <c r="Q21" s="19">
        <f t="shared" si="8"/>
        <v>0.75</v>
      </c>
      <c r="R21" s="19">
        <f t="shared" si="9"/>
        <v>0.9360730593607306</v>
      </c>
      <c r="S21" s="20">
        <f t="shared" si="10"/>
        <v>2.3140096618357489</v>
      </c>
      <c r="T21" s="20">
        <f t="shared" si="11"/>
        <v>1.8878048780487804</v>
      </c>
      <c r="V21" s="13"/>
    </row>
    <row r="22" spans="1:22" ht="16" customHeight="1" x14ac:dyDescent="0.4">
      <c r="A22" s="40">
        <v>708</v>
      </c>
      <c r="B22" s="40" t="s">
        <v>76</v>
      </c>
      <c r="C22" s="14" t="s">
        <v>33</v>
      </c>
      <c r="D22" s="14" t="s">
        <v>296</v>
      </c>
      <c r="E22" s="15">
        <v>21931</v>
      </c>
      <c r="F22" s="15">
        <v>20289</v>
      </c>
      <c r="G22" s="17">
        <v>2666</v>
      </c>
      <c r="H22" s="16">
        <v>2163</v>
      </c>
      <c r="I22" s="15">
        <f t="shared" si="7"/>
        <v>19265</v>
      </c>
      <c r="J22" s="15">
        <f t="shared" si="7"/>
        <v>18126</v>
      </c>
      <c r="K22" s="17">
        <v>7383</v>
      </c>
      <c r="L22" s="17">
        <v>7260</v>
      </c>
      <c r="M22" s="18">
        <v>6429</v>
      </c>
      <c r="N22" s="18">
        <v>6272</v>
      </c>
      <c r="O22" s="17">
        <v>954</v>
      </c>
      <c r="P22" s="17">
        <v>988</v>
      </c>
      <c r="Q22" s="19">
        <f t="shared" si="8"/>
        <v>0.87078423405119865</v>
      </c>
      <c r="R22" s="19">
        <f t="shared" si="9"/>
        <v>0.86391184573002755</v>
      </c>
      <c r="S22" s="20">
        <f t="shared" si="10"/>
        <v>2.9965780059107172</v>
      </c>
      <c r="T22" s="20">
        <f t="shared" si="11"/>
        <v>2.8899872448979593</v>
      </c>
      <c r="V22" s="13"/>
    </row>
    <row r="23" spans="1:22" ht="16" customHeight="1" x14ac:dyDescent="0.4">
      <c r="A23" s="40">
        <v>706</v>
      </c>
      <c r="B23" s="40" t="s">
        <v>77</v>
      </c>
      <c r="C23" s="14" t="s">
        <v>33</v>
      </c>
      <c r="D23" s="14" t="s">
        <v>297</v>
      </c>
      <c r="E23" s="15">
        <v>1121</v>
      </c>
      <c r="F23" s="15">
        <v>877</v>
      </c>
      <c r="G23" s="17">
        <v>12</v>
      </c>
      <c r="H23" s="16">
        <v>0</v>
      </c>
      <c r="I23" s="15">
        <f t="shared" si="7"/>
        <v>1109</v>
      </c>
      <c r="J23" s="15">
        <f t="shared" si="7"/>
        <v>877</v>
      </c>
      <c r="K23" s="17">
        <v>589</v>
      </c>
      <c r="L23" s="17">
        <v>508</v>
      </c>
      <c r="M23" s="18">
        <v>444</v>
      </c>
      <c r="N23" s="18">
        <v>425</v>
      </c>
      <c r="O23" s="17">
        <v>145</v>
      </c>
      <c r="P23" s="17">
        <v>83</v>
      </c>
      <c r="Q23" s="19">
        <f t="shared" si="8"/>
        <v>0.75382003395585739</v>
      </c>
      <c r="R23" s="19">
        <f t="shared" si="9"/>
        <v>0.83661417322834641</v>
      </c>
      <c r="S23" s="20">
        <f t="shared" si="10"/>
        <v>2.4977477477477477</v>
      </c>
      <c r="T23" s="20">
        <f t="shared" si="11"/>
        <v>2.0635294117647058</v>
      </c>
      <c r="V23" s="13"/>
    </row>
    <row r="24" spans="1:22" ht="16" customHeight="1" x14ac:dyDescent="0.4">
      <c r="A24" s="40">
        <v>708</v>
      </c>
      <c r="B24" s="40" t="s">
        <v>78</v>
      </c>
      <c r="C24" s="14" t="s">
        <v>33</v>
      </c>
      <c r="D24" s="14" t="s">
        <v>298</v>
      </c>
      <c r="E24" s="15">
        <v>5610</v>
      </c>
      <c r="F24" s="15">
        <v>5239</v>
      </c>
      <c r="G24" s="17">
        <v>2694</v>
      </c>
      <c r="H24" s="16">
        <v>2093</v>
      </c>
      <c r="I24" s="15">
        <f t="shared" si="7"/>
        <v>2916</v>
      </c>
      <c r="J24" s="15">
        <f t="shared" si="7"/>
        <v>3146</v>
      </c>
      <c r="K24" s="17">
        <v>951</v>
      </c>
      <c r="L24" s="17">
        <v>925</v>
      </c>
      <c r="M24" s="18">
        <v>839</v>
      </c>
      <c r="N24" s="18">
        <v>901</v>
      </c>
      <c r="O24" s="17">
        <v>112</v>
      </c>
      <c r="P24" s="17">
        <v>24</v>
      </c>
      <c r="Q24" s="19">
        <f t="shared" si="8"/>
        <v>0.88222923238696105</v>
      </c>
      <c r="R24" s="19">
        <f t="shared" si="9"/>
        <v>0.9740540540540541</v>
      </c>
      <c r="S24" s="20">
        <f t="shared" si="10"/>
        <v>3.4755661501787842</v>
      </c>
      <c r="T24" s="20">
        <f t="shared" si="11"/>
        <v>3.4916759156492785</v>
      </c>
      <c r="V24" s="13"/>
    </row>
    <row r="25" spans="1:22" ht="16" customHeight="1" x14ac:dyDescent="0.4">
      <c r="A25" s="40">
        <v>706</v>
      </c>
      <c r="B25" s="40" t="s">
        <v>79</v>
      </c>
      <c r="C25" s="14" t="s">
        <v>33</v>
      </c>
      <c r="D25" s="14" t="s">
        <v>299</v>
      </c>
      <c r="E25" s="15">
        <v>507</v>
      </c>
      <c r="F25" s="15">
        <v>439</v>
      </c>
      <c r="G25" s="17">
        <v>0</v>
      </c>
      <c r="H25" s="16">
        <v>0</v>
      </c>
      <c r="I25" s="15">
        <f t="shared" si="7"/>
        <v>507</v>
      </c>
      <c r="J25" s="15">
        <f t="shared" si="7"/>
        <v>439</v>
      </c>
      <c r="K25" s="17">
        <v>276</v>
      </c>
      <c r="L25" s="17">
        <v>231</v>
      </c>
      <c r="M25" s="18">
        <v>204</v>
      </c>
      <c r="N25" s="18">
        <v>172</v>
      </c>
      <c r="O25" s="17">
        <v>72</v>
      </c>
      <c r="P25" s="17">
        <v>59</v>
      </c>
      <c r="Q25" s="19">
        <f t="shared" si="8"/>
        <v>0.73913043478260865</v>
      </c>
      <c r="R25" s="19">
        <f t="shared" si="9"/>
        <v>0.74458874458874458</v>
      </c>
      <c r="S25" s="20">
        <f t="shared" si="10"/>
        <v>2.4852941176470589</v>
      </c>
      <c r="T25" s="20">
        <f t="shared" si="11"/>
        <v>2.5523255813953489</v>
      </c>
      <c r="V25" s="13"/>
    </row>
    <row r="26" spans="1:22" ht="16" customHeight="1" x14ac:dyDescent="0.4">
      <c r="A26" s="40">
        <v>706</v>
      </c>
      <c r="B26" s="40" t="s">
        <v>80</v>
      </c>
      <c r="C26" s="14" t="s">
        <v>33</v>
      </c>
      <c r="D26" s="14" t="s">
        <v>300</v>
      </c>
      <c r="E26" s="15">
        <v>1502</v>
      </c>
      <c r="F26" s="15">
        <v>1218</v>
      </c>
      <c r="G26" s="17">
        <v>0</v>
      </c>
      <c r="H26" s="16">
        <v>1</v>
      </c>
      <c r="I26" s="15">
        <f t="shared" si="7"/>
        <v>1502</v>
      </c>
      <c r="J26" s="15">
        <f t="shared" si="7"/>
        <v>1217</v>
      </c>
      <c r="K26" s="17">
        <v>543</v>
      </c>
      <c r="L26" s="17">
        <v>512</v>
      </c>
      <c r="M26" s="18">
        <v>461</v>
      </c>
      <c r="N26" s="18">
        <v>432</v>
      </c>
      <c r="O26" s="17">
        <v>82</v>
      </c>
      <c r="P26" s="17">
        <v>80</v>
      </c>
      <c r="Q26" s="19">
        <f t="shared" si="8"/>
        <v>0.848987108655617</v>
      </c>
      <c r="R26" s="19">
        <f t="shared" si="9"/>
        <v>0.84375</v>
      </c>
      <c r="S26" s="20">
        <f t="shared" si="10"/>
        <v>3.2581344902386116</v>
      </c>
      <c r="T26" s="20">
        <f t="shared" si="11"/>
        <v>2.8171296296296298</v>
      </c>
      <c r="V26" s="13"/>
    </row>
    <row r="27" spans="1:22" ht="16" customHeight="1" x14ac:dyDescent="0.4">
      <c r="A27" s="40">
        <v>706</v>
      </c>
      <c r="B27" s="40" t="s">
        <v>81</v>
      </c>
      <c r="C27" s="14" t="s">
        <v>33</v>
      </c>
      <c r="D27" s="14" t="s">
        <v>301</v>
      </c>
      <c r="E27" s="15">
        <v>10521</v>
      </c>
      <c r="F27" s="15">
        <v>10143</v>
      </c>
      <c r="G27" s="17">
        <v>14</v>
      </c>
      <c r="H27" s="16">
        <v>10</v>
      </c>
      <c r="I27" s="15">
        <f t="shared" si="7"/>
        <v>10507</v>
      </c>
      <c r="J27" s="15">
        <f t="shared" si="7"/>
        <v>10133</v>
      </c>
      <c r="K27" s="17">
        <v>4547</v>
      </c>
      <c r="L27" s="17">
        <v>4750</v>
      </c>
      <c r="M27" s="18">
        <v>4124</v>
      </c>
      <c r="N27" s="18">
        <v>4240</v>
      </c>
      <c r="O27" s="17">
        <v>423</v>
      </c>
      <c r="P27" s="17">
        <v>510</v>
      </c>
      <c r="Q27" s="19">
        <f t="shared" si="8"/>
        <v>0.90697162964592037</v>
      </c>
      <c r="R27" s="19">
        <f t="shared" si="9"/>
        <v>0.89263157894736844</v>
      </c>
      <c r="S27" s="20">
        <f t="shared" si="10"/>
        <v>2.547769156159069</v>
      </c>
      <c r="T27" s="20">
        <f t="shared" si="11"/>
        <v>2.3898584905660378</v>
      </c>
      <c r="V27" s="13"/>
    </row>
    <row r="28" spans="1:22" ht="16" customHeight="1" x14ac:dyDescent="0.4">
      <c r="A28" s="40">
        <v>706</v>
      </c>
      <c r="B28" s="40" t="s">
        <v>82</v>
      </c>
      <c r="C28" s="14" t="s">
        <v>33</v>
      </c>
      <c r="D28" s="14" t="s">
        <v>302</v>
      </c>
      <c r="E28" s="15">
        <v>2069</v>
      </c>
      <c r="F28" s="15">
        <v>1922</v>
      </c>
      <c r="G28" s="17">
        <v>0</v>
      </c>
      <c r="H28" s="16">
        <v>0</v>
      </c>
      <c r="I28" s="15">
        <f t="shared" si="7"/>
        <v>2069</v>
      </c>
      <c r="J28" s="15">
        <f t="shared" si="7"/>
        <v>1922</v>
      </c>
      <c r="K28" s="17">
        <v>1418</v>
      </c>
      <c r="L28" s="17">
        <v>1301</v>
      </c>
      <c r="M28" s="18">
        <v>1039</v>
      </c>
      <c r="N28" s="18">
        <v>991</v>
      </c>
      <c r="O28" s="17">
        <v>379</v>
      </c>
      <c r="P28" s="17">
        <v>310</v>
      </c>
      <c r="Q28" s="19">
        <f t="shared" si="8"/>
        <v>0.732722143864598</v>
      </c>
      <c r="R28" s="19">
        <f t="shared" si="9"/>
        <v>0.76172175249807839</v>
      </c>
      <c r="S28" s="20">
        <f t="shared" si="10"/>
        <v>1.9913378248315687</v>
      </c>
      <c r="T28" s="20">
        <f t="shared" si="11"/>
        <v>1.939455095862765</v>
      </c>
      <c r="V28" s="13"/>
    </row>
    <row r="29" spans="1:22" ht="16" customHeight="1" x14ac:dyDescent="0.4">
      <c r="A29" s="40">
        <v>706</v>
      </c>
      <c r="B29" s="40" t="s">
        <v>83</v>
      </c>
      <c r="C29" s="14" t="s">
        <v>33</v>
      </c>
      <c r="D29" s="14" t="s">
        <v>303</v>
      </c>
      <c r="E29" s="15">
        <v>1010</v>
      </c>
      <c r="F29" s="15">
        <v>916</v>
      </c>
      <c r="G29" s="17">
        <v>2</v>
      </c>
      <c r="H29" s="16">
        <v>0</v>
      </c>
      <c r="I29" s="15">
        <f t="shared" si="7"/>
        <v>1008</v>
      </c>
      <c r="J29" s="15">
        <f t="shared" si="7"/>
        <v>916</v>
      </c>
      <c r="K29" s="17">
        <v>458</v>
      </c>
      <c r="L29" s="17">
        <v>447</v>
      </c>
      <c r="M29" s="18">
        <v>384</v>
      </c>
      <c r="N29" s="18">
        <v>375</v>
      </c>
      <c r="O29" s="17">
        <v>74</v>
      </c>
      <c r="P29" s="17">
        <v>72</v>
      </c>
      <c r="Q29" s="19">
        <f t="shared" si="8"/>
        <v>0.83842794759825323</v>
      </c>
      <c r="R29" s="19">
        <f t="shared" si="9"/>
        <v>0.83892617449664431</v>
      </c>
      <c r="S29" s="20">
        <f t="shared" si="10"/>
        <v>2.625</v>
      </c>
      <c r="T29" s="20">
        <f t="shared" si="11"/>
        <v>2.4426666666666668</v>
      </c>
      <c r="V29" s="13"/>
    </row>
    <row r="30" spans="1:22" ht="16" customHeight="1" x14ac:dyDescent="0.4">
      <c r="A30" s="40">
        <v>706</v>
      </c>
      <c r="B30" s="40" t="s">
        <v>84</v>
      </c>
      <c r="C30" s="14" t="s">
        <v>33</v>
      </c>
      <c r="D30" s="14" t="s">
        <v>304</v>
      </c>
      <c r="E30" s="15">
        <v>27</v>
      </c>
      <c r="F30" s="15">
        <v>20</v>
      </c>
      <c r="G30" s="17">
        <v>0</v>
      </c>
      <c r="H30" s="16">
        <v>0</v>
      </c>
      <c r="I30" s="15">
        <f t="shared" si="7"/>
        <v>27</v>
      </c>
      <c r="J30" s="15">
        <f t="shared" si="7"/>
        <v>20</v>
      </c>
      <c r="K30" s="17">
        <v>21</v>
      </c>
      <c r="L30" s="17">
        <v>18</v>
      </c>
      <c r="M30" s="18">
        <v>14</v>
      </c>
      <c r="N30" s="18">
        <v>10</v>
      </c>
      <c r="O30" s="17">
        <v>7</v>
      </c>
      <c r="P30" s="17">
        <v>8</v>
      </c>
      <c r="Q30" s="19">
        <f t="shared" si="8"/>
        <v>0.66666666666666663</v>
      </c>
      <c r="R30" s="19">
        <f t="shared" si="9"/>
        <v>0.55555555555555558</v>
      </c>
      <c r="S30" s="20">
        <f t="shared" si="10"/>
        <v>1.9285714285714286</v>
      </c>
      <c r="T30" s="20">
        <f t="shared" si="11"/>
        <v>2</v>
      </c>
      <c r="V30" s="13"/>
    </row>
    <row r="31" spans="1:22" ht="16" customHeight="1" x14ac:dyDescent="0.4">
      <c r="A31" s="40">
        <v>708</v>
      </c>
      <c r="B31" s="40" t="s">
        <v>85</v>
      </c>
      <c r="C31" s="14" t="s">
        <v>33</v>
      </c>
      <c r="D31" s="14" t="s">
        <v>305</v>
      </c>
      <c r="E31" s="15">
        <v>687</v>
      </c>
      <c r="F31" s="15">
        <v>669</v>
      </c>
      <c r="G31" s="17">
        <v>0</v>
      </c>
      <c r="H31" s="16">
        <v>0</v>
      </c>
      <c r="I31" s="15">
        <f t="shared" si="7"/>
        <v>687</v>
      </c>
      <c r="J31" s="15">
        <f t="shared" si="7"/>
        <v>669</v>
      </c>
      <c r="K31" s="17">
        <v>566</v>
      </c>
      <c r="L31" s="17">
        <v>506</v>
      </c>
      <c r="M31" s="18">
        <v>335</v>
      </c>
      <c r="N31" s="18">
        <v>315</v>
      </c>
      <c r="O31" s="17">
        <v>231</v>
      </c>
      <c r="P31" s="17">
        <v>191</v>
      </c>
      <c r="Q31" s="19">
        <f t="shared" si="8"/>
        <v>0.59187279151943462</v>
      </c>
      <c r="R31" s="19">
        <f t="shared" si="9"/>
        <v>0.62252964426877466</v>
      </c>
      <c r="S31" s="20">
        <f t="shared" si="10"/>
        <v>2.0507462686567166</v>
      </c>
      <c r="T31" s="20">
        <f t="shared" si="11"/>
        <v>2.1238095238095238</v>
      </c>
      <c r="V31" s="13"/>
    </row>
    <row r="32" spans="1:22" ht="16" customHeight="1" x14ac:dyDescent="0.4">
      <c r="A32" s="40">
        <v>708</v>
      </c>
      <c r="B32" s="40" t="s">
        <v>86</v>
      </c>
      <c r="C32" s="14" t="s">
        <v>33</v>
      </c>
      <c r="D32" s="14" t="s">
        <v>306</v>
      </c>
      <c r="E32" s="15">
        <v>3680</v>
      </c>
      <c r="F32" s="15">
        <v>3702</v>
      </c>
      <c r="G32" s="17">
        <v>0</v>
      </c>
      <c r="H32" s="16">
        <v>0</v>
      </c>
      <c r="I32" s="15">
        <f t="shared" si="7"/>
        <v>3680</v>
      </c>
      <c r="J32" s="15">
        <f t="shared" si="7"/>
        <v>3702</v>
      </c>
      <c r="K32" s="17">
        <v>1988</v>
      </c>
      <c r="L32" s="17">
        <v>1982</v>
      </c>
      <c r="M32" s="18">
        <v>1626</v>
      </c>
      <c r="N32" s="18">
        <v>1579</v>
      </c>
      <c r="O32" s="17">
        <v>362</v>
      </c>
      <c r="P32" s="17">
        <v>403</v>
      </c>
      <c r="Q32" s="19">
        <f t="shared" si="8"/>
        <v>0.81790744466800802</v>
      </c>
      <c r="R32" s="19">
        <f t="shared" si="9"/>
        <v>0.79667003027245209</v>
      </c>
      <c r="S32" s="20">
        <f t="shared" si="10"/>
        <v>2.2632226322263223</v>
      </c>
      <c r="T32" s="20">
        <f t="shared" si="11"/>
        <v>2.344521849271691</v>
      </c>
      <c r="V32" s="13"/>
    </row>
    <row r="33" spans="1:22" ht="16" customHeight="1" x14ac:dyDescent="0.4">
      <c r="A33" s="40">
        <v>708</v>
      </c>
      <c r="B33" s="40" t="s">
        <v>87</v>
      </c>
      <c r="C33" s="14" t="s">
        <v>33</v>
      </c>
      <c r="D33" s="14" t="s">
        <v>307</v>
      </c>
      <c r="E33" s="15">
        <v>7641</v>
      </c>
      <c r="F33" s="15">
        <v>7128</v>
      </c>
      <c r="G33" s="17">
        <v>42</v>
      </c>
      <c r="H33" s="16">
        <v>0</v>
      </c>
      <c r="I33" s="15">
        <f t="shared" si="7"/>
        <v>7599</v>
      </c>
      <c r="J33" s="15">
        <f t="shared" si="7"/>
        <v>7128</v>
      </c>
      <c r="K33" s="17">
        <v>3885</v>
      </c>
      <c r="L33" s="17">
        <v>3843</v>
      </c>
      <c r="M33" s="18">
        <v>3270</v>
      </c>
      <c r="N33" s="18">
        <v>3319</v>
      </c>
      <c r="O33" s="17">
        <v>615</v>
      </c>
      <c r="P33" s="17">
        <v>524</v>
      </c>
      <c r="Q33" s="19">
        <f t="shared" si="8"/>
        <v>0.84169884169884168</v>
      </c>
      <c r="R33" s="19">
        <f t="shared" si="9"/>
        <v>0.86364819151704397</v>
      </c>
      <c r="S33" s="20">
        <f t="shared" si="10"/>
        <v>2.3238532110091743</v>
      </c>
      <c r="T33" s="20">
        <f t="shared" si="11"/>
        <v>2.1476348297680024</v>
      </c>
      <c r="V33" s="13"/>
    </row>
    <row r="34" spans="1:22" ht="16" customHeight="1" x14ac:dyDescent="0.4">
      <c r="A34" s="40">
        <v>707</v>
      </c>
      <c r="B34" s="40" t="s">
        <v>88</v>
      </c>
      <c r="C34" s="14" t="s">
        <v>33</v>
      </c>
      <c r="D34" s="14" t="s">
        <v>308</v>
      </c>
      <c r="E34" s="15">
        <v>3894</v>
      </c>
      <c r="F34" s="15">
        <v>3387</v>
      </c>
      <c r="G34" s="17">
        <v>12</v>
      </c>
      <c r="H34" s="16">
        <v>0</v>
      </c>
      <c r="I34" s="15">
        <f t="shared" si="7"/>
        <v>3882</v>
      </c>
      <c r="J34" s="15">
        <f t="shared" si="7"/>
        <v>3387</v>
      </c>
      <c r="K34" s="17">
        <v>2535</v>
      </c>
      <c r="L34" s="17">
        <v>2284</v>
      </c>
      <c r="M34" s="18">
        <v>1818</v>
      </c>
      <c r="N34" s="18">
        <v>1736</v>
      </c>
      <c r="O34" s="17">
        <v>717</v>
      </c>
      <c r="P34" s="17">
        <v>548</v>
      </c>
      <c r="Q34" s="19">
        <f t="shared" si="8"/>
        <v>0.71715976331360942</v>
      </c>
      <c r="R34" s="19">
        <f t="shared" si="9"/>
        <v>0.76007005253940452</v>
      </c>
      <c r="S34" s="20">
        <f t="shared" si="10"/>
        <v>2.1353135313531353</v>
      </c>
      <c r="T34" s="20">
        <f t="shared" si="11"/>
        <v>1.9510368663594471</v>
      </c>
      <c r="V34" s="13"/>
    </row>
    <row r="35" spans="1:22" ht="16" customHeight="1" x14ac:dyDescent="0.4">
      <c r="A35" s="40">
        <v>708</v>
      </c>
      <c r="B35" s="40" t="s">
        <v>89</v>
      </c>
      <c r="C35" s="14" t="s">
        <v>33</v>
      </c>
      <c r="D35" s="14" t="s">
        <v>309</v>
      </c>
      <c r="E35" s="15">
        <v>8533</v>
      </c>
      <c r="F35" s="15">
        <v>7193</v>
      </c>
      <c r="G35" s="17">
        <v>27</v>
      </c>
      <c r="H35" s="16">
        <v>15</v>
      </c>
      <c r="I35" s="15">
        <f t="shared" si="7"/>
        <v>8506</v>
      </c>
      <c r="J35" s="15">
        <f t="shared" si="7"/>
        <v>7178</v>
      </c>
      <c r="K35" s="17">
        <v>3928</v>
      </c>
      <c r="L35" s="17">
        <v>3428</v>
      </c>
      <c r="M35" s="18">
        <v>3226</v>
      </c>
      <c r="N35" s="18">
        <v>2841</v>
      </c>
      <c r="O35" s="17">
        <v>702</v>
      </c>
      <c r="P35" s="17">
        <v>587</v>
      </c>
      <c r="Q35" s="19">
        <f t="shared" si="8"/>
        <v>0.82128309572301428</v>
      </c>
      <c r="R35" s="19">
        <f t="shared" si="9"/>
        <v>0.8287631271878646</v>
      </c>
      <c r="S35" s="20">
        <f t="shared" si="10"/>
        <v>2.6367017978921266</v>
      </c>
      <c r="T35" s="20">
        <f t="shared" si="11"/>
        <v>2.5265751495952129</v>
      </c>
      <c r="V35" s="13"/>
    </row>
    <row r="36" spans="1:22" ht="16" customHeight="1" x14ac:dyDescent="0.4">
      <c r="A36" s="40">
        <v>708</v>
      </c>
      <c r="B36" s="40" t="s">
        <v>90</v>
      </c>
      <c r="C36" s="14" t="s">
        <v>33</v>
      </c>
      <c r="D36" s="14" t="s">
        <v>310</v>
      </c>
      <c r="E36" s="15">
        <v>41</v>
      </c>
      <c r="F36" s="15">
        <v>191</v>
      </c>
      <c r="G36" s="17">
        <v>0</v>
      </c>
      <c r="H36" s="16">
        <v>51</v>
      </c>
      <c r="I36" s="15">
        <f t="shared" si="7"/>
        <v>41</v>
      </c>
      <c r="J36" s="15">
        <f t="shared" si="7"/>
        <v>140</v>
      </c>
      <c r="K36" s="17">
        <v>105</v>
      </c>
      <c r="L36" s="17">
        <v>52</v>
      </c>
      <c r="M36" s="18">
        <v>26</v>
      </c>
      <c r="N36" s="18">
        <v>28</v>
      </c>
      <c r="O36" s="17">
        <v>79</v>
      </c>
      <c r="P36" s="17">
        <v>24</v>
      </c>
      <c r="Q36" s="19">
        <f t="shared" si="8"/>
        <v>0.24761904761904763</v>
      </c>
      <c r="R36" s="19">
        <f t="shared" si="9"/>
        <v>0.53846153846153844</v>
      </c>
      <c r="S36" s="20">
        <f t="shared" si="10"/>
        <v>1.5769230769230769</v>
      </c>
      <c r="T36" s="20">
        <f t="shared" si="11"/>
        <v>5</v>
      </c>
      <c r="V36" s="13"/>
    </row>
    <row r="37" spans="1:22" ht="16" customHeight="1" x14ac:dyDescent="0.4">
      <c r="A37" s="40">
        <v>708</v>
      </c>
      <c r="B37" s="40" t="s">
        <v>91</v>
      </c>
      <c r="C37" s="14" t="s">
        <v>35</v>
      </c>
      <c r="D37" s="14" t="s">
        <v>36</v>
      </c>
      <c r="E37" s="15">
        <v>834</v>
      </c>
      <c r="F37" s="15">
        <v>1034</v>
      </c>
      <c r="G37" s="17">
        <v>0</v>
      </c>
      <c r="H37" s="16">
        <v>0</v>
      </c>
      <c r="I37" s="15">
        <f t="shared" si="7"/>
        <v>834</v>
      </c>
      <c r="J37" s="15">
        <f t="shared" si="7"/>
        <v>1034</v>
      </c>
      <c r="K37" s="17">
        <v>615</v>
      </c>
      <c r="L37" s="17">
        <v>611</v>
      </c>
      <c r="M37" s="18">
        <v>358</v>
      </c>
      <c r="N37" s="18">
        <v>426</v>
      </c>
      <c r="O37" s="17">
        <v>257</v>
      </c>
      <c r="P37" s="17">
        <v>185</v>
      </c>
      <c r="Q37" s="19">
        <f t="shared" si="8"/>
        <v>0.58211382113821142</v>
      </c>
      <c r="R37" s="19">
        <f t="shared" si="9"/>
        <v>0.69721767594108019</v>
      </c>
      <c r="S37" s="20">
        <f t="shared" si="10"/>
        <v>2.3296089385474859</v>
      </c>
      <c r="T37" s="20">
        <f t="shared" si="11"/>
        <v>2.427230046948357</v>
      </c>
      <c r="V37" s="13"/>
    </row>
    <row r="38" spans="1:22" ht="16" customHeight="1" x14ac:dyDescent="0.4">
      <c r="A38" s="40">
        <v>706</v>
      </c>
      <c r="B38" s="40" t="s">
        <v>92</v>
      </c>
      <c r="C38" s="14" t="s">
        <v>35</v>
      </c>
      <c r="D38" s="14" t="s">
        <v>311</v>
      </c>
      <c r="E38" s="15">
        <v>650</v>
      </c>
      <c r="F38" s="15">
        <v>578</v>
      </c>
      <c r="G38" s="17">
        <v>0</v>
      </c>
      <c r="H38" s="16">
        <v>0</v>
      </c>
      <c r="I38" s="15">
        <f t="shared" si="7"/>
        <v>650</v>
      </c>
      <c r="J38" s="15">
        <f t="shared" si="7"/>
        <v>578</v>
      </c>
      <c r="K38" s="17">
        <v>2187</v>
      </c>
      <c r="L38" s="17">
        <v>2007</v>
      </c>
      <c r="M38" s="18">
        <v>339</v>
      </c>
      <c r="N38" s="18">
        <v>351</v>
      </c>
      <c r="O38" s="17">
        <v>1848</v>
      </c>
      <c r="P38" s="17">
        <v>1656</v>
      </c>
      <c r="Q38" s="19">
        <f t="shared" si="8"/>
        <v>0.15500685871056241</v>
      </c>
      <c r="R38" s="19">
        <f t="shared" si="9"/>
        <v>0.17488789237668162</v>
      </c>
      <c r="S38" s="20">
        <f t="shared" si="10"/>
        <v>1.9174041297935103</v>
      </c>
      <c r="T38" s="20">
        <f t="shared" si="11"/>
        <v>1.6467236467236468</v>
      </c>
      <c r="V38" s="13"/>
    </row>
    <row r="39" spans="1:22" ht="16" customHeight="1" x14ac:dyDescent="0.4">
      <c r="A39" s="40">
        <v>708</v>
      </c>
      <c r="B39" s="40" t="s">
        <v>93</v>
      </c>
      <c r="C39" s="14" t="s">
        <v>35</v>
      </c>
      <c r="D39" s="14" t="s">
        <v>312</v>
      </c>
      <c r="E39" s="15">
        <v>91658</v>
      </c>
      <c r="F39" s="15">
        <v>103584</v>
      </c>
      <c r="G39" s="17">
        <v>8121</v>
      </c>
      <c r="H39" s="16">
        <v>11108</v>
      </c>
      <c r="I39" s="15">
        <f t="shared" si="7"/>
        <v>83537</v>
      </c>
      <c r="J39" s="15">
        <f t="shared" si="7"/>
        <v>92476</v>
      </c>
      <c r="K39" s="17">
        <v>43560</v>
      </c>
      <c r="L39" s="17">
        <v>49458</v>
      </c>
      <c r="M39" s="18">
        <v>32845</v>
      </c>
      <c r="N39" s="18">
        <v>37244</v>
      </c>
      <c r="O39" s="17">
        <v>10715</v>
      </c>
      <c r="P39" s="17">
        <v>12214</v>
      </c>
      <c r="Q39" s="19">
        <f t="shared" si="8"/>
        <v>0.75401744719926533</v>
      </c>
      <c r="R39" s="19">
        <f t="shared" si="9"/>
        <v>0.75304298596789199</v>
      </c>
      <c r="S39" s="20">
        <f t="shared" si="10"/>
        <v>2.5433703760085247</v>
      </c>
      <c r="T39" s="20">
        <f t="shared" si="11"/>
        <v>2.4829771238320268</v>
      </c>
      <c r="V39" s="13"/>
    </row>
    <row r="40" spans="1:22" ht="16" customHeight="1" x14ac:dyDescent="0.4">
      <c r="A40" s="40">
        <v>708</v>
      </c>
      <c r="B40" s="40" t="s">
        <v>94</v>
      </c>
      <c r="C40" s="14" t="s">
        <v>35</v>
      </c>
      <c r="D40" s="14" t="s">
        <v>37</v>
      </c>
      <c r="E40" s="15">
        <v>2037</v>
      </c>
      <c r="F40" s="15">
        <v>1953</v>
      </c>
      <c r="G40" s="17">
        <v>66</v>
      </c>
      <c r="H40" s="16">
        <v>111</v>
      </c>
      <c r="I40" s="15">
        <f t="shared" si="7"/>
        <v>1971</v>
      </c>
      <c r="J40" s="15">
        <f t="shared" si="7"/>
        <v>1842</v>
      </c>
      <c r="K40" s="17">
        <v>1190</v>
      </c>
      <c r="L40" s="17">
        <v>1119</v>
      </c>
      <c r="M40" s="18">
        <v>849</v>
      </c>
      <c r="N40" s="18">
        <v>789</v>
      </c>
      <c r="O40" s="17">
        <v>341</v>
      </c>
      <c r="P40" s="17">
        <v>330</v>
      </c>
      <c r="Q40" s="19">
        <f t="shared" si="8"/>
        <v>0.71344537815126052</v>
      </c>
      <c r="R40" s="19">
        <f t="shared" si="9"/>
        <v>0.70509383378016088</v>
      </c>
      <c r="S40" s="20">
        <f t="shared" si="10"/>
        <v>2.3215547703180213</v>
      </c>
      <c r="T40" s="20">
        <f t="shared" si="11"/>
        <v>2.334600760456274</v>
      </c>
      <c r="V40" s="13"/>
    </row>
    <row r="41" spans="1:22" ht="16" customHeight="1" x14ac:dyDescent="0.4">
      <c r="A41" s="40">
        <v>708</v>
      </c>
      <c r="B41" s="40" t="s">
        <v>95</v>
      </c>
      <c r="C41" s="14" t="s">
        <v>35</v>
      </c>
      <c r="D41" s="14" t="s">
        <v>313</v>
      </c>
      <c r="E41" s="15">
        <v>2628</v>
      </c>
      <c r="F41" s="15">
        <v>2423</v>
      </c>
      <c r="G41" s="17">
        <v>578</v>
      </c>
      <c r="H41" s="16">
        <v>590</v>
      </c>
      <c r="I41" s="15">
        <f t="shared" si="7"/>
        <v>2050</v>
      </c>
      <c r="J41" s="15">
        <f t="shared" si="7"/>
        <v>1833</v>
      </c>
      <c r="K41" s="17">
        <v>1209</v>
      </c>
      <c r="L41" s="17">
        <v>1220</v>
      </c>
      <c r="M41" s="18">
        <v>1035</v>
      </c>
      <c r="N41" s="18">
        <v>886</v>
      </c>
      <c r="O41" s="17">
        <v>174</v>
      </c>
      <c r="P41" s="17">
        <v>334</v>
      </c>
      <c r="Q41" s="19">
        <f t="shared" si="8"/>
        <v>0.85607940446650121</v>
      </c>
      <c r="R41" s="19">
        <f t="shared" si="9"/>
        <v>0.72622950819672127</v>
      </c>
      <c r="S41" s="20">
        <f t="shared" si="10"/>
        <v>1.9806763285024154</v>
      </c>
      <c r="T41" s="20">
        <f t="shared" si="11"/>
        <v>2.0688487584650113</v>
      </c>
      <c r="V41" s="13"/>
    </row>
    <row r="42" spans="1:22" ht="16" customHeight="1" x14ac:dyDescent="0.4">
      <c r="A42" s="40">
        <v>706</v>
      </c>
      <c r="B42" s="40" t="s">
        <v>96</v>
      </c>
      <c r="C42" s="14" t="s">
        <v>35</v>
      </c>
      <c r="D42" s="14" t="s">
        <v>314</v>
      </c>
      <c r="E42" s="15">
        <v>1279</v>
      </c>
      <c r="F42" s="15">
        <v>1460</v>
      </c>
      <c r="G42" s="17">
        <v>0</v>
      </c>
      <c r="H42" s="16">
        <v>0</v>
      </c>
      <c r="I42" s="15">
        <f t="shared" si="7"/>
        <v>1279</v>
      </c>
      <c r="J42" s="15">
        <f t="shared" si="7"/>
        <v>1460</v>
      </c>
      <c r="K42" s="17">
        <v>1381</v>
      </c>
      <c r="L42" s="17">
        <v>1220</v>
      </c>
      <c r="M42" s="18">
        <v>577</v>
      </c>
      <c r="N42" s="18">
        <v>628</v>
      </c>
      <c r="O42" s="17">
        <v>804</v>
      </c>
      <c r="P42" s="17">
        <v>592</v>
      </c>
      <c r="Q42" s="19">
        <f t="shared" si="8"/>
        <v>0.41781317885590152</v>
      </c>
      <c r="R42" s="19">
        <f t="shared" si="9"/>
        <v>0.51475409836065578</v>
      </c>
      <c r="S42" s="20">
        <f t="shared" si="10"/>
        <v>2.2166377816291161</v>
      </c>
      <c r="T42" s="20">
        <f t="shared" si="11"/>
        <v>2.3248407643312103</v>
      </c>
      <c r="V42" s="13"/>
    </row>
    <row r="43" spans="1:22" ht="16" customHeight="1" x14ac:dyDescent="0.4">
      <c r="A43" s="40">
        <v>708</v>
      </c>
      <c r="B43" s="40" t="s">
        <v>97</v>
      </c>
      <c r="C43" s="14" t="s">
        <v>35</v>
      </c>
      <c r="D43" s="14" t="s">
        <v>315</v>
      </c>
      <c r="E43" s="15">
        <v>13046</v>
      </c>
      <c r="F43" s="15">
        <v>12629</v>
      </c>
      <c r="G43" s="17">
        <v>19</v>
      </c>
      <c r="H43" s="16">
        <v>37</v>
      </c>
      <c r="I43" s="15">
        <f t="shared" si="7"/>
        <v>13027</v>
      </c>
      <c r="J43" s="15">
        <f t="shared" si="7"/>
        <v>12592</v>
      </c>
      <c r="K43" s="17">
        <v>4584</v>
      </c>
      <c r="L43" s="17">
        <v>4721</v>
      </c>
      <c r="M43" s="18">
        <v>3995</v>
      </c>
      <c r="N43" s="18">
        <v>4065</v>
      </c>
      <c r="O43" s="17">
        <v>589</v>
      </c>
      <c r="P43" s="17">
        <v>656</v>
      </c>
      <c r="Q43" s="19">
        <f t="shared" si="8"/>
        <v>0.87150959860383947</v>
      </c>
      <c r="R43" s="19">
        <f t="shared" si="9"/>
        <v>0.86104638847701753</v>
      </c>
      <c r="S43" s="20">
        <f t="shared" si="10"/>
        <v>3.2608260325406757</v>
      </c>
      <c r="T43" s="20">
        <f t="shared" si="11"/>
        <v>3.0976629766297661</v>
      </c>
      <c r="V43" s="13"/>
    </row>
    <row r="44" spans="1:22" ht="16" customHeight="1" x14ac:dyDescent="0.4">
      <c r="A44" s="40">
        <v>708</v>
      </c>
      <c r="B44" s="40" t="s">
        <v>98</v>
      </c>
      <c r="C44" s="14" t="s">
        <v>35</v>
      </c>
      <c r="D44" s="14" t="s">
        <v>316</v>
      </c>
      <c r="E44" s="15">
        <v>16064</v>
      </c>
      <c r="F44" s="15">
        <v>15065</v>
      </c>
      <c r="G44" s="17">
        <v>39</v>
      </c>
      <c r="H44" s="16">
        <v>130</v>
      </c>
      <c r="I44" s="15">
        <f t="shared" si="7"/>
        <v>16025</v>
      </c>
      <c r="J44" s="15">
        <f t="shared" si="7"/>
        <v>14935</v>
      </c>
      <c r="K44" s="17">
        <v>5086</v>
      </c>
      <c r="L44" s="17">
        <v>5028</v>
      </c>
      <c r="M44" s="18">
        <v>4294</v>
      </c>
      <c r="N44" s="18">
        <v>4288</v>
      </c>
      <c r="O44" s="17">
        <v>792</v>
      </c>
      <c r="P44" s="17">
        <v>740</v>
      </c>
      <c r="Q44" s="19">
        <f t="shared" si="8"/>
        <v>0.84427841132520642</v>
      </c>
      <c r="R44" s="19">
        <f t="shared" si="9"/>
        <v>0.85282418456642806</v>
      </c>
      <c r="S44" s="20">
        <f t="shared" si="10"/>
        <v>3.731951560316721</v>
      </c>
      <c r="T44" s="20">
        <f t="shared" si="11"/>
        <v>3.4829757462686568</v>
      </c>
      <c r="V44" s="13"/>
    </row>
    <row r="45" spans="1:22" ht="16" customHeight="1" x14ac:dyDescent="0.4">
      <c r="A45" s="40">
        <v>708</v>
      </c>
      <c r="B45" s="40" t="s">
        <v>99</v>
      </c>
      <c r="C45" s="14" t="s">
        <v>35</v>
      </c>
      <c r="D45" s="14" t="s">
        <v>317</v>
      </c>
      <c r="E45" s="15">
        <v>5744</v>
      </c>
      <c r="F45" s="15">
        <v>6148</v>
      </c>
      <c r="G45" s="17">
        <v>1</v>
      </c>
      <c r="H45" s="16">
        <v>28</v>
      </c>
      <c r="I45" s="15">
        <f t="shared" si="7"/>
        <v>5743</v>
      </c>
      <c r="J45" s="15">
        <f t="shared" si="7"/>
        <v>6120</v>
      </c>
      <c r="K45" s="17">
        <v>3379</v>
      </c>
      <c r="L45" s="17">
        <v>3671</v>
      </c>
      <c r="M45" s="18">
        <v>2314</v>
      </c>
      <c r="N45" s="18">
        <v>2590</v>
      </c>
      <c r="O45" s="17">
        <v>1065</v>
      </c>
      <c r="P45" s="17">
        <v>1081</v>
      </c>
      <c r="Q45" s="19">
        <f t="shared" si="8"/>
        <v>0.68481799348919803</v>
      </c>
      <c r="R45" s="19">
        <f t="shared" si="9"/>
        <v>0.70552982838463629</v>
      </c>
      <c r="S45" s="20">
        <f t="shared" si="10"/>
        <v>2.4818496110630943</v>
      </c>
      <c r="T45" s="20">
        <f t="shared" si="11"/>
        <v>2.3629343629343631</v>
      </c>
      <c r="V45" s="13"/>
    </row>
    <row r="46" spans="1:22" ht="16" customHeight="1" x14ac:dyDescent="0.4">
      <c r="A46" s="40">
        <v>708</v>
      </c>
      <c r="B46" s="40" t="s">
        <v>90</v>
      </c>
      <c r="C46" s="14" t="s">
        <v>35</v>
      </c>
      <c r="D46" s="14" t="s">
        <v>310</v>
      </c>
      <c r="E46" s="15">
        <v>481</v>
      </c>
      <c r="F46" s="15">
        <v>227</v>
      </c>
      <c r="G46" s="17">
        <v>10</v>
      </c>
      <c r="H46" s="16">
        <v>6</v>
      </c>
      <c r="I46" s="15">
        <f t="shared" si="7"/>
        <v>471</v>
      </c>
      <c r="J46" s="15">
        <f t="shared" si="7"/>
        <v>221</v>
      </c>
      <c r="K46" s="17">
        <v>130</v>
      </c>
      <c r="L46" s="17">
        <v>53</v>
      </c>
      <c r="M46" s="18">
        <v>105</v>
      </c>
      <c r="N46" s="18">
        <v>53</v>
      </c>
      <c r="O46" s="17">
        <v>25</v>
      </c>
      <c r="P46" s="17">
        <v>0</v>
      </c>
      <c r="Q46" s="19">
        <f t="shared" si="8"/>
        <v>0.80769230769230771</v>
      </c>
      <c r="R46" s="19">
        <f t="shared" si="9"/>
        <v>1</v>
      </c>
      <c r="S46" s="20">
        <f t="shared" si="10"/>
        <v>4.4857142857142858</v>
      </c>
      <c r="T46" s="20">
        <f t="shared" si="11"/>
        <v>4.1698113207547172</v>
      </c>
      <c r="V46" s="13"/>
    </row>
    <row r="47" spans="1:22" ht="16" customHeight="1" x14ac:dyDescent="0.4">
      <c r="A47" s="40">
        <v>708</v>
      </c>
      <c r="B47" s="40" t="s">
        <v>100</v>
      </c>
      <c r="C47" s="14" t="s">
        <v>38</v>
      </c>
      <c r="D47" s="14" t="s">
        <v>318</v>
      </c>
      <c r="E47" s="15">
        <v>10636</v>
      </c>
      <c r="F47" s="15">
        <v>9959</v>
      </c>
      <c r="G47" s="17">
        <v>564</v>
      </c>
      <c r="H47" s="16">
        <v>574</v>
      </c>
      <c r="I47" s="15">
        <f t="shared" si="7"/>
        <v>10072</v>
      </c>
      <c r="J47" s="15">
        <f t="shared" si="7"/>
        <v>9385</v>
      </c>
      <c r="K47" s="17">
        <v>4930</v>
      </c>
      <c r="L47" s="17">
        <v>4718</v>
      </c>
      <c r="M47" s="18">
        <v>4120</v>
      </c>
      <c r="N47" s="18">
        <v>3881</v>
      </c>
      <c r="O47" s="17">
        <v>810</v>
      </c>
      <c r="P47" s="17">
        <v>837</v>
      </c>
      <c r="Q47" s="19">
        <f t="shared" si="8"/>
        <v>0.83569979716024345</v>
      </c>
      <c r="R47" s="19">
        <f t="shared" si="9"/>
        <v>0.82259431962696061</v>
      </c>
      <c r="S47" s="20">
        <f t="shared" si="10"/>
        <v>2.4446601941747574</v>
      </c>
      <c r="T47" s="20">
        <f t="shared" si="11"/>
        <v>2.4181911878381861</v>
      </c>
      <c r="V47" s="13"/>
    </row>
    <row r="48" spans="1:22" ht="16" customHeight="1" x14ac:dyDescent="0.4">
      <c r="A48" s="40">
        <v>708</v>
      </c>
      <c r="B48" s="40" t="s">
        <v>101</v>
      </c>
      <c r="C48" s="14" t="s">
        <v>38</v>
      </c>
      <c r="D48" s="14" t="s">
        <v>319</v>
      </c>
      <c r="E48" s="15">
        <v>1340</v>
      </c>
      <c r="F48" s="15">
        <v>1044</v>
      </c>
      <c r="G48" s="17">
        <v>0</v>
      </c>
      <c r="H48" s="16">
        <v>0</v>
      </c>
      <c r="I48" s="15">
        <f t="shared" si="7"/>
        <v>1340</v>
      </c>
      <c r="J48" s="15">
        <f t="shared" si="7"/>
        <v>1044</v>
      </c>
      <c r="K48" s="17">
        <v>642</v>
      </c>
      <c r="L48" s="17">
        <v>541</v>
      </c>
      <c r="M48" s="18">
        <v>504</v>
      </c>
      <c r="N48" s="18">
        <v>416</v>
      </c>
      <c r="O48" s="17">
        <v>138</v>
      </c>
      <c r="P48" s="17">
        <v>125</v>
      </c>
      <c r="Q48" s="19">
        <f t="shared" si="8"/>
        <v>0.78504672897196259</v>
      </c>
      <c r="R48" s="19">
        <f t="shared" si="9"/>
        <v>0.76894639556377076</v>
      </c>
      <c r="S48" s="20">
        <f t="shared" si="10"/>
        <v>2.6587301587301586</v>
      </c>
      <c r="T48" s="20">
        <f t="shared" si="11"/>
        <v>2.5096153846153846</v>
      </c>
      <c r="V48" s="13"/>
    </row>
    <row r="49" spans="1:22" ht="16" customHeight="1" x14ac:dyDescent="0.4">
      <c r="A49" s="40">
        <v>708</v>
      </c>
      <c r="B49" s="40" t="s">
        <v>102</v>
      </c>
      <c r="C49" s="14" t="s">
        <v>38</v>
      </c>
      <c r="D49" s="14" t="s">
        <v>320</v>
      </c>
      <c r="E49" s="15">
        <v>7534</v>
      </c>
      <c r="F49" s="15">
        <v>6774</v>
      </c>
      <c r="G49" s="17">
        <v>15</v>
      </c>
      <c r="H49" s="16">
        <v>43</v>
      </c>
      <c r="I49" s="15">
        <f t="shared" si="7"/>
        <v>7519</v>
      </c>
      <c r="J49" s="15">
        <f t="shared" si="7"/>
        <v>6731</v>
      </c>
      <c r="K49" s="17">
        <v>4187</v>
      </c>
      <c r="L49" s="17">
        <v>3880</v>
      </c>
      <c r="M49" s="18">
        <v>3157</v>
      </c>
      <c r="N49" s="18">
        <v>2814</v>
      </c>
      <c r="O49" s="17">
        <v>1030</v>
      </c>
      <c r="P49" s="17">
        <v>1066</v>
      </c>
      <c r="Q49" s="19">
        <f t="shared" si="8"/>
        <v>0.75400047766897538</v>
      </c>
      <c r="R49" s="19">
        <f t="shared" si="9"/>
        <v>0.72525773195876286</v>
      </c>
      <c r="S49" s="20">
        <f t="shared" si="10"/>
        <v>2.3816914792524551</v>
      </c>
      <c r="T49" s="20">
        <f t="shared" si="11"/>
        <v>2.3919687277896231</v>
      </c>
      <c r="V49" s="13"/>
    </row>
    <row r="50" spans="1:22" ht="16" customHeight="1" x14ac:dyDescent="0.4">
      <c r="A50" s="40">
        <v>706</v>
      </c>
      <c r="B50" s="40" t="s">
        <v>103</v>
      </c>
      <c r="C50" s="14" t="s">
        <v>38</v>
      </c>
      <c r="D50" s="14" t="s">
        <v>321</v>
      </c>
      <c r="E50" s="15">
        <v>1634</v>
      </c>
      <c r="F50" s="15">
        <v>1626</v>
      </c>
      <c r="G50" s="17">
        <v>0</v>
      </c>
      <c r="H50" s="16">
        <v>0</v>
      </c>
      <c r="I50" s="15">
        <f t="shared" si="7"/>
        <v>1634</v>
      </c>
      <c r="J50" s="15">
        <f t="shared" si="7"/>
        <v>1626</v>
      </c>
      <c r="K50" s="17">
        <v>1550</v>
      </c>
      <c r="L50" s="17">
        <v>1399</v>
      </c>
      <c r="M50" s="18">
        <v>863</v>
      </c>
      <c r="N50" s="18">
        <v>899</v>
      </c>
      <c r="O50" s="17">
        <v>687</v>
      </c>
      <c r="P50" s="17">
        <v>500</v>
      </c>
      <c r="Q50" s="19">
        <f t="shared" si="8"/>
        <v>0.55677419354838709</v>
      </c>
      <c r="R50" s="19">
        <f t="shared" si="9"/>
        <v>0.64260185847033591</v>
      </c>
      <c r="S50" s="20">
        <f t="shared" si="10"/>
        <v>1.8933951332560834</v>
      </c>
      <c r="T50" s="20">
        <f t="shared" si="11"/>
        <v>1.8086763070077865</v>
      </c>
      <c r="V50" s="13"/>
    </row>
    <row r="51" spans="1:22" ht="16" customHeight="1" x14ac:dyDescent="0.4">
      <c r="A51" s="40">
        <v>708</v>
      </c>
      <c r="B51" s="40" t="s">
        <v>104</v>
      </c>
      <c r="C51" s="14" t="s">
        <v>38</v>
      </c>
      <c r="D51" s="14" t="s">
        <v>322</v>
      </c>
      <c r="E51" s="15">
        <v>21636</v>
      </c>
      <c r="F51" s="15">
        <v>22735</v>
      </c>
      <c r="G51" s="17">
        <v>337</v>
      </c>
      <c r="H51" s="16">
        <v>220</v>
      </c>
      <c r="I51" s="15">
        <f t="shared" si="7"/>
        <v>21299</v>
      </c>
      <c r="J51" s="15">
        <f t="shared" si="7"/>
        <v>22515</v>
      </c>
      <c r="K51" s="17">
        <v>14372</v>
      </c>
      <c r="L51" s="17">
        <v>14903</v>
      </c>
      <c r="M51" s="18">
        <v>9732</v>
      </c>
      <c r="N51" s="18">
        <v>10629</v>
      </c>
      <c r="O51" s="17">
        <v>4640</v>
      </c>
      <c r="P51" s="17">
        <v>4274</v>
      </c>
      <c r="Q51" s="19">
        <f t="shared" si="8"/>
        <v>0.67715001391594765</v>
      </c>
      <c r="R51" s="19">
        <f t="shared" si="9"/>
        <v>0.71321210494531306</v>
      </c>
      <c r="S51" s="20">
        <f t="shared" si="10"/>
        <v>2.1885532264693794</v>
      </c>
      <c r="T51" s="20">
        <f t="shared" si="11"/>
        <v>2.118261360429015</v>
      </c>
      <c r="V51" s="13"/>
    </row>
    <row r="52" spans="1:22" ht="16" customHeight="1" x14ac:dyDescent="0.4">
      <c r="A52" s="40">
        <v>706</v>
      </c>
      <c r="B52" s="40" t="s">
        <v>105</v>
      </c>
      <c r="C52" s="14" t="s">
        <v>38</v>
      </c>
      <c r="D52" s="14" t="s">
        <v>39</v>
      </c>
      <c r="E52" s="15">
        <v>2952</v>
      </c>
      <c r="F52" s="15">
        <v>2908</v>
      </c>
      <c r="G52" s="17">
        <v>0</v>
      </c>
      <c r="H52" s="16">
        <v>8</v>
      </c>
      <c r="I52" s="15">
        <f t="shared" si="7"/>
        <v>2952</v>
      </c>
      <c r="J52" s="15">
        <f t="shared" si="7"/>
        <v>2900</v>
      </c>
      <c r="K52" s="17">
        <v>3900</v>
      </c>
      <c r="L52" s="17">
        <v>3957</v>
      </c>
      <c r="M52" s="18">
        <v>1498</v>
      </c>
      <c r="N52" s="18">
        <v>1484</v>
      </c>
      <c r="O52" s="17">
        <v>2402</v>
      </c>
      <c r="P52" s="17">
        <v>2473</v>
      </c>
      <c r="Q52" s="19">
        <f t="shared" si="8"/>
        <v>0.3841025641025641</v>
      </c>
      <c r="R52" s="19">
        <f t="shared" si="9"/>
        <v>0.37503158958807176</v>
      </c>
      <c r="S52" s="20">
        <f t="shared" si="10"/>
        <v>1.9706275033377838</v>
      </c>
      <c r="T52" s="20">
        <f t="shared" si="11"/>
        <v>1.954177897574124</v>
      </c>
      <c r="V52" s="13"/>
    </row>
    <row r="53" spans="1:22" ht="16" customHeight="1" x14ac:dyDescent="0.4">
      <c r="A53" s="40">
        <v>708</v>
      </c>
      <c r="B53" s="40" t="s">
        <v>106</v>
      </c>
      <c r="C53" s="14" t="s">
        <v>38</v>
      </c>
      <c r="D53" s="14" t="s">
        <v>40</v>
      </c>
      <c r="E53" s="15">
        <v>5301</v>
      </c>
      <c r="F53" s="15">
        <v>5548</v>
      </c>
      <c r="G53" s="17">
        <v>1</v>
      </c>
      <c r="H53" s="16">
        <v>0</v>
      </c>
      <c r="I53" s="15">
        <f t="shared" si="7"/>
        <v>5300</v>
      </c>
      <c r="J53" s="15">
        <f t="shared" si="7"/>
        <v>5548</v>
      </c>
      <c r="K53" s="17">
        <v>1469</v>
      </c>
      <c r="L53" s="17">
        <v>1414</v>
      </c>
      <c r="M53" s="18">
        <v>1265</v>
      </c>
      <c r="N53" s="18">
        <v>1319</v>
      </c>
      <c r="O53" s="17">
        <v>204</v>
      </c>
      <c r="P53" s="17">
        <v>95</v>
      </c>
      <c r="Q53" s="19">
        <f t="shared" si="8"/>
        <v>0.86113002042205578</v>
      </c>
      <c r="R53" s="19">
        <f t="shared" si="9"/>
        <v>0.93281471004243277</v>
      </c>
      <c r="S53" s="20">
        <f t="shared" si="10"/>
        <v>4.1897233201581026</v>
      </c>
      <c r="T53" s="20">
        <f t="shared" si="11"/>
        <v>4.206216830932525</v>
      </c>
      <c r="V53" s="13"/>
    </row>
    <row r="54" spans="1:22" ht="16" customHeight="1" x14ac:dyDescent="0.4">
      <c r="A54" s="40">
        <v>708</v>
      </c>
      <c r="B54" s="40" t="s">
        <v>107</v>
      </c>
      <c r="C54" s="14" t="s">
        <v>38</v>
      </c>
      <c r="D54" s="14" t="s">
        <v>41</v>
      </c>
      <c r="E54" s="15"/>
      <c r="F54" s="15">
        <v>1825</v>
      </c>
      <c r="G54" s="17"/>
      <c r="H54" s="16">
        <v>0</v>
      </c>
      <c r="I54" s="15">
        <f t="shared" si="7"/>
        <v>0</v>
      </c>
      <c r="J54" s="15">
        <f t="shared" si="7"/>
        <v>1825</v>
      </c>
      <c r="K54" s="17"/>
      <c r="L54" s="17">
        <v>499</v>
      </c>
      <c r="M54" s="18"/>
      <c r="N54" s="18">
        <v>460</v>
      </c>
      <c r="O54" s="17"/>
      <c r="P54" s="17">
        <v>39</v>
      </c>
      <c r="Q54" s="19" t="e">
        <f t="shared" si="8"/>
        <v>#DIV/0!</v>
      </c>
      <c r="R54" s="19">
        <f t="shared" si="9"/>
        <v>0.92184368737474953</v>
      </c>
      <c r="S54" s="20" t="e">
        <f t="shared" si="10"/>
        <v>#DIV/0!</v>
      </c>
      <c r="T54" s="20">
        <f t="shared" si="11"/>
        <v>3.9673913043478262</v>
      </c>
      <c r="V54" s="13"/>
    </row>
    <row r="55" spans="1:22" ht="16" customHeight="1" x14ac:dyDescent="0.4">
      <c r="A55" s="40">
        <v>706</v>
      </c>
      <c r="B55" s="40" t="s">
        <v>108</v>
      </c>
      <c r="C55" s="14" t="s">
        <v>38</v>
      </c>
      <c r="D55" s="14" t="s">
        <v>323</v>
      </c>
      <c r="E55" s="15">
        <v>885</v>
      </c>
      <c r="F55" s="15">
        <v>853</v>
      </c>
      <c r="G55" s="17">
        <v>0</v>
      </c>
      <c r="H55" s="16">
        <v>0</v>
      </c>
      <c r="I55" s="15">
        <f t="shared" si="7"/>
        <v>885</v>
      </c>
      <c r="J55" s="15">
        <f t="shared" si="7"/>
        <v>853</v>
      </c>
      <c r="K55" s="17">
        <v>1187</v>
      </c>
      <c r="L55" s="17">
        <v>1062</v>
      </c>
      <c r="M55" s="18">
        <v>438</v>
      </c>
      <c r="N55" s="18">
        <v>410</v>
      </c>
      <c r="O55" s="17">
        <v>749</v>
      </c>
      <c r="P55" s="17">
        <v>652</v>
      </c>
      <c r="Q55" s="19">
        <f t="shared" si="8"/>
        <v>0.36899747262005056</v>
      </c>
      <c r="R55" s="19">
        <f t="shared" si="9"/>
        <v>0.38606403013182672</v>
      </c>
      <c r="S55" s="20">
        <f t="shared" si="10"/>
        <v>2.0205479452054793</v>
      </c>
      <c r="T55" s="20">
        <f t="shared" si="11"/>
        <v>2.0804878048780489</v>
      </c>
      <c r="V55" s="13"/>
    </row>
    <row r="56" spans="1:22" ht="16" customHeight="1" x14ac:dyDescent="0.4">
      <c r="A56" s="40">
        <v>708</v>
      </c>
      <c r="B56" s="40" t="s">
        <v>90</v>
      </c>
      <c r="C56" s="14" t="s">
        <v>38</v>
      </c>
      <c r="D56" s="14" t="s">
        <v>310</v>
      </c>
      <c r="E56" s="15">
        <v>1679</v>
      </c>
      <c r="F56" s="15"/>
      <c r="G56" s="17">
        <v>0</v>
      </c>
      <c r="H56" s="16"/>
      <c r="I56" s="15">
        <f t="shared" si="7"/>
        <v>1679</v>
      </c>
      <c r="J56" s="15">
        <f t="shared" si="7"/>
        <v>0</v>
      </c>
      <c r="K56" s="17">
        <v>461</v>
      </c>
      <c r="L56" s="17"/>
      <c r="M56" s="18">
        <v>423</v>
      </c>
      <c r="N56" s="18"/>
      <c r="O56" s="17">
        <v>38</v>
      </c>
      <c r="P56" s="17"/>
      <c r="Q56" s="19">
        <f t="shared" si="8"/>
        <v>0.91757049891540132</v>
      </c>
      <c r="R56" s="19" t="e">
        <f t="shared" si="9"/>
        <v>#DIV/0!</v>
      </c>
      <c r="S56" s="20">
        <f t="shared" si="10"/>
        <v>3.9692671394799053</v>
      </c>
      <c r="T56" s="20" t="e">
        <f t="shared" si="11"/>
        <v>#DIV/0!</v>
      </c>
      <c r="V56" s="13"/>
    </row>
    <row r="57" spans="1:22" ht="16" customHeight="1" x14ac:dyDescent="0.4">
      <c r="A57" s="40">
        <v>706</v>
      </c>
      <c r="B57" s="40" t="s">
        <v>109</v>
      </c>
      <c r="C57" s="14" t="s">
        <v>42</v>
      </c>
      <c r="D57" s="14" t="s">
        <v>324</v>
      </c>
      <c r="E57" s="15">
        <v>1197</v>
      </c>
      <c r="F57" s="15">
        <v>885</v>
      </c>
      <c r="G57" s="17">
        <v>911</v>
      </c>
      <c r="H57" s="16">
        <v>631</v>
      </c>
      <c r="I57" s="15">
        <f t="shared" si="7"/>
        <v>286</v>
      </c>
      <c r="J57" s="15">
        <f t="shared" si="7"/>
        <v>254</v>
      </c>
      <c r="K57" s="17">
        <v>188</v>
      </c>
      <c r="L57" s="17">
        <v>177</v>
      </c>
      <c r="M57" s="18">
        <v>136</v>
      </c>
      <c r="N57" s="18">
        <v>122</v>
      </c>
      <c r="O57" s="17">
        <v>52</v>
      </c>
      <c r="P57" s="17">
        <v>55</v>
      </c>
      <c r="Q57" s="19">
        <f t="shared" si="8"/>
        <v>0.72340425531914898</v>
      </c>
      <c r="R57" s="19">
        <f t="shared" si="9"/>
        <v>0.68926553672316382</v>
      </c>
      <c r="S57" s="20">
        <f t="shared" si="10"/>
        <v>2.1029411764705883</v>
      </c>
      <c r="T57" s="20">
        <f t="shared" si="11"/>
        <v>2.081967213114754</v>
      </c>
      <c r="V57" s="13"/>
    </row>
    <row r="58" spans="1:22" ht="16" customHeight="1" x14ac:dyDescent="0.4">
      <c r="A58" s="40">
        <v>708</v>
      </c>
      <c r="B58" s="40" t="s">
        <v>110</v>
      </c>
      <c r="C58" s="14" t="s">
        <v>42</v>
      </c>
      <c r="D58" s="14" t="s">
        <v>325</v>
      </c>
      <c r="E58" s="15">
        <v>5234</v>
      </c>
      <c r="F58" s="15">
        <v>2564</v>
      </c>
      <c r="G58" s="17">
        <v>11</v>
      </c>
      <c r="H58" s="16">
        <v>0</v>
      </c>
      <c r="I58" s="15">
        <f t="shared" si="7"/>
        <v>5223</v>
      </c>
      <c r="J58" s="15">
        <f t="shared" si="7"/>
        <v>2564</v>
      </c>
      <c r="K58" s="17">
        <v>1388</v>
      </c>
      <c r="L58" s="17">
        <v>760</v>
      </c>
      <c r="M58" s="18">
        <v>1242</v>
      </c>
      <c r="N58" s="18">
        <v>685</v>
      </c>
      <c r="O58" s="17">
        <v>146</v>
      </c>
      <c r="P58" s="17">
        <v>75</v>
      </c>
      <c r="Q58" s="19">
        <f t="shared" si="8"/>
        <v>0.89481268011527382</v>
      </c>
      <c r="R58" s="19">
        <f t="shared" si="9"/>
        <v>0.90131578947368418</v>
      </c>
      <c r="S58" s="20">
        <f t="shared" si="10"/>
        <v>4.2053140096618353</v>
      </c>
      <c r="T58" s="20">
        <f t="shared" si="11"/>
        <v>3.743065693430657</v>
      </c>
      <c r="V58" s="13"/>
    </row>
    <row r="59" spans="1:22" ht="16" customHeight="1" x14ac:dyDescent="0.4">
      <c r="A59" s="40">
        <v>706</v>
      </c>
      <c r="B59" s="40" t="s">
        <v>111</v>
      </c>
      <c r="C59" s="14" t="s">
        <v>42</v>
      </c>
      <c r="D59" s="14" t="s">
        <v>326</v>
      </c>
      <c r="E59" s="15">
        <v>66</v>
      </c>
      <c r="F59" s="15">
        <v>89</v>
      </c>
      <c r="G59" s="17">
        <v>0</v>
      </c>
      <c r="H59" s="16">
        <v>0</v>
      </c>
      <c r="I59" s="15">
        <f t="shared" si="7"/>
        <v>66</v>
      </c>
      <c r="J59" s="15">
        <f t="shared" si="7"/>
        <v>89</v>
      </c>
      <c r="K59" s="17">
        <v>58</v>
      </c>
      <c r="L59" s="17">
        <v>62</v>
      </c>
      <c r="M59" s="18">
        <v>36</v>
      </c>
      <c r="N59" s="18">
        <v>40</v>
      </c>
      <c r="O59" s="17">
        <v>22</v>
      </c>
      <c r="P59" s="17">
        <v>22</v>
      </c>
      <c r="Q59" s="19">
        <f t="shared" si="8"/>
        <v>0.62068965517241381</v>
      </c>
      <c r="R59" s="19">
        <f t="shared" si="9"/>
        <v>0.64516129032258063</v>
      </c>
      <c r="S59" s="20">
        <f t="shared" si="10"/>
        <v>1.8333333333333333</v>
      </c>
      <c r="T59" s="20">
        <f t="shared" si="11"/>
        <v>2.2250000000000001</v>
      </c>
      <c r="V59" s="13"/>
    </row>
    <row r="60" spans="1:22" ht="16" customHeight="1" x14ac:dyDescent="0.4">
      <c r="A60" s="40">
        <v>708</v>
      </c>
      <c r="B60" s="40" t="s">
        <v>112</v>
      </c>
      <c r="C60" s="14" t="s">
        <v>42</v>
      </c>
      <c r="D60" s="14" t="s">
        <v>327</v>
      </c>
      <c r="E60" s="15">
        <v>3747</v>
      </c>
      <c r="F60" s="15">
        <v>4221</v>
      </c>
      <c r="G60" s="17">
        <v>1</v>
      </c>
      <c r="H60" s="16">
        <v>0</v>
      </c>
      <c r="I60" s="15">
        <f t="shared" si="7"/>
        <v>3746</v>
      </c>
      <c r="J60" s="15">
        <f t="shared" si="7"/>
        <v>4221</v>
      </c>
      <c r="K60" s="17">
        <v>1485</v>
      </c>
      <c r="L60" s="17">
        <v>1592</v>
      </c>
      <c r="M60" s="18">
        <v>1217</v>
      </c>
      <c r="N60" s="18">
        <v>1367</v>
      </c>
      <c r="O60" s="17">
        <v>268</v>
      </c>
      <c r="P60" s="17">
        <v>225</v>
      </c>
      <c r="Q60" s="19">
        <f t="shared" si="8"/>
        <v>0.81952861952861955</v>
      </c>
      <c r="R60" s="19">
        <f t="shared" si="9"/>
        <v>0.85866834170854267</v>
      </c>
      <c r="S60" s="20">
        <f t="shared" si="10"/>
        <v>3.0780608052588332</v>
      </c>
      <c r="T60" s="20">
        <f t="shared" si="11"/>
        <v>3.0877834674469642</v>
      </c>
      <c r="V60" s="13"/>
    </row>
    <row r="61" spans="1:22" ht="16" customHeight="1" x14ac:dyDescent="0.4">
      <c r="A61" s="40">
        <v>708</v>
      </c>
      <c r="B61" s="40" t="s">
        <v>106</v>
      </c>
      <c r="C61" s="14" t="s">
        <v>42</v>
      </c>
      <c r="D61" s="14" t="s">
        <v>40</v>
      </c>
      <c r="E61" s="15"/>
      <c r="F61" s="15">
        <v>2571</v>
      </c>
      <c r="G61" s="17"/>
      <c r="H61" s="16">
        <v>12</v>
      </c>
      <c r="I61" s="15">
        <f t="shared" si="7"/>
        <v>0</v>
      </c>
      <c r="J61" s="15">
        <f t="shared" si="7"/>
        <v>2559</v>
      </c>
      <c r="K61" s="17"/>
      <c r="L61" s="17">
        <v>593</v>
      </c>
      <c r="M61" s="18"/>
      <c r="N61" s="18">
        <v>562</v>
      </c>
      <c r="O61" s="17"/>
      <c r="P61" s="17">
        <v>31</v>
      </c>
      <c r="Q61" s="19" t="e">
        <f t="shared" si="8"/>
        <v>#DIV/0!</v>
      </c>
      <c r="R61" s="19">
        <f t="shared" si="9"/>
        <v>0.94772344013490728</v>
      </c>
      <c r="S61" s="20" t="e">
        <f t="shared" si="10"/>
        <v>#DIV/0!</v>
      </c>
      <c r="T61" s="20">
        <f t="shared" si="11"/>
        <v>4.5533807829181496</v>
      </c>
      <c r="V61" s="13"/>
    </row>
    <row r="62" spans="1:22" ht="16" customHeight="1" x14ac:dyDescent="0.4">
      <c r="A62" s="40">
        <v>708</v>
      </c>
      <c r="B62" s="40" t="s">
        <v>113</v>
      </c>
      <c r="C62" s="14" t="s">
        <v>42</v>
      </c>
      <c r="D62" s="14" t="s">
        <v>328</v>
      </c>
      <c r="E62" s="15">
        <v>16677</v>
      </c>
      <c r="F62" s="15">
        <v>17282</v>
      </c>
      <c r="G62" s="17">
        <v>1572</v>
      </c>
      <c r="H62" s="16">
        <v>1101</v>
      </c>
      <c r="I62" s="15">
        <f t="shared" si="7"/>
        <v>15105</v>
      </c>
      <c r="J62" s="15">
        <f t="shared" si="7"/>
        <v>16181</v>
      </c>
      <c r="K62" s="17">
        <v>6304</v>
      </c>
      <c r="L62" s="17">
        <v>6692</v>
      </c>
      <c r="M62" s="18">
        <v>5390</v>
      </c>
      <c r="N62" s="18">
        <v>5939</v>
      </c>
      <c r="O62" s="17">
        <v>914</v>
      </c>
      <c r="P62" s="17">
        <v>753</v>
      </c>
      <c r="Q62" s="19">
        <f t="shared" si="8"/>
        <v>0.8550126903553299</v>
      </c>
      <c r="R62" s="19">
        <f t="shared" si="9"/>
        <v>0.88747758517632991</v>
      </c>
      <c r="S62" s="20">
        <f t="shared" si="10"/>
        <v>2.8024118738404451</v>
      </c>
      <c r="T62" s="20">
        <f t="shared" si="11"/>
        <v>2.7245327496211482</v>
      </c>
      <c r="V62" s="13"/>
    </row>
    <row r="63" spans="1:22" ht="16" customHeight="1" x14ac:dyDescent="0.4">
      <c r="A63" s="40">
        <v>706</v>
      </c>
      <c r="B63" s="40" t="s">
        <v>114</v>
      </c>
      <c r="C63" s="14" t="s">
        <v>42</v>
      </c>
      <c r="D63" s="14" t="s">
        <v>329</v>
      </c>
      <c r="E63" s="15">
        <v>2883</v>
      </c>
      <c r="F63" s="15">
        <v>2697</v>
      </c>
      <c r="G63" s="17">
        <v>1013</v>
      </c>
      <c r="H63" s="16">
        <v>891</v>
      </c>
      <c r="I63" s="15">
        <f t="shared" si="7"/>
        <v>1870</v>
      </c>
      <c r="J63" s="15">
        <f t="shared" si="7"/>
        <v>1806</v>
      </c>
      <c r="K63" s="17">
        <v>821</v>
      </c>
      <c r="L63" s="17">
        <v>795</v>
      </c>
      <c r="M63" s="18">
        <v>685</v>
      </c>
      <c r="N63" s="18">
        <v>672</v>
      </c>
      <c r="O63" s="17">
        <v>136</v>
      </c>
      <c r="P63" s="17">
        <v>123</v>
      </c>
      <c r="Q63" s="19">
        <f t="shared" si="8"/>
        <v>0.83434835566382459</v>
      </c>
      <c r="R63" s="19">
        <f t="shared" si="9"/>
        <v>0.84528301886792456</v>
      </c>
      <c r="S63" s="20">
        <f t="shared" si="10"/>
        <v>2.7299270072992701</v>
      </c>
      <c r="T63" s="20">
        <f t="shared" si="11"/>
        <v>2.6875</v>
      </c>
      <c r="V63" s="13"/>
    </row>
    <row r="64" spans="1:22" ht="16" customHeight="1" x14ac:dyDescent="0.4">
      <c r="A64" s="40">
        <v>708</v>
      </c>
      <c r="B64" s="40" t="s">
        <v>115</v>
      </c>
      <c r="C64" s="14" t="s">
        <v>42</v>
      </c>
      <c r="D64" s="14" t="s">
        <v>330</v>
      </c>
      <c r="E64" s="15">
        <v>7416</v>
      </c>
      <c r="F64" s="15">
        <v>8224</v>
      </c>
      <c r="G64" s="17">
        <v>243</v>
      </c>
      <c r="H64" s="16">
        <v>38</v>
      </c>
      <c r="I64" s="15">
        <f t="shared" si="7"/>
        <v>7173</v>
      </c>
      <c r="J64" s="15">
        <f t="shared" si="7"/>
        <v>8186</v>
      </c>
      <c r="K64" s="17">
        <v>2736</v>
      </c>
      <c r="L64" s="17">
        <v>3033</v>
      </c>
      <c r="M64" s="18">
        <v>2414</v>
      </c>
      <c r="N64" s="18">
        <v>2763</v>
      </c>
      <c r="O64" s="17">
        <v>322</v>
      </c>
      <c r="P64" s="17">
        <v>270</v>
      </c>
      <c r="Q64" s="19">
        <f t="shared" si="8"/>
        <v>0.88230994152046782</v>
      </c>
      <c r="R64" s="19">
        <f t="shared" si="9"/>
        <v>0.91097922848664692</v>
      </c>
      <c r="S64" s="20">
        <f t="shared" si="10"/>
        <v>2.9714167357083681</v>
      </c>
      <c r="T64" s="20">
        <f t="shared" si="11"/>
        <v>2.9627216793340572</v>
      </c>
      <c r="V64" s="13"/>
    </row>
    <row r="65" spans="1:22" ht="16" customHeight="1" x14ac:dyDescent="0.4">
      <c r="A65" s="40">
        <v>706</v>
      </c>
      <c r="B65" s="40" t="s">
        <v>116</v>
      </c>
      <c r="C65" s="14" t="s">
        <v>43</v>
      </c>
      <c r="D65" s="14" t="s">
        <v>331</v>
      </c>
      <c r="E65" s="15">
        <v>37</v>
      </c>
      <c r="F65" s="15">
        <v>55</v>
      </c>
      <c r="G65" s="17">
        <v>0</v>
      </c>
      <c r="H65" s="16">
        <v>0</v>
      </c>
      <c r="I65" s="15">
        <f t="shared" si="7"/>
        <v>37</v>
      </c>
      <c r="J65" s="15">
        <f t="shared" si="7"/>
        <v>55</v>
      </c>
      <c r="K65" s="17">
        <v>46</v>
      </c>
      <c r="L65" s="17">
        <v>34</v>
      </c>
      <c r="M65" s="18">
        <v>20</v>
      </c>
      <c r="N65" s="18">
        <v>19</v>
      </c>
      <c r="O65" s="17">
        <v>26</v>
      </c>
      <c r="P65" s="17">
        <v>15</v>
      </c>
      <c r="Q65" s="19">
        <f t="shared" si="8"/>
        <v>0.43478260869565216</v>
      </c>
      <c r="R65" s="19">
        <f t="shared" si="9"/>
        <v>0.55882352941176472</v>
      </c>
      <c r="S65" s="20">
        <f t="shared" si="10"/>
        <v>1.85</v>
      </c>
      <c r="T65" s="20">
        <f t="shared" si="11"/>
        <v>2.8947368421052633</v>
      </c>
      <c r="V65" s="13"/>
    </row>
    <row r="66" spans="1:22" ht="16" customHeight="1" x14ac:dyDescent="0.4">
      <c r="A66" s="40">
        <v>708</v>
      </c>
      <c r="B66" s="40" t="s">
        <v>117</v>
      </c>
      <c r="C66" s="14" t="s">
        <v>43</v>
      </c>
      <c r="D66" s="14" t="s">
        <v>332</v>
      </c>
      <c r="E66" s="15">
        <v>2832</v>
      </c>
      <c r="F66" s="15"/>
      <c r="G66" s="17">
        <v>33</v>
      </c>
      <c r="H66" s="16"/>
      <c r="I66" s="15">
        <f t="shared" si="7"/>
        <v>2799</v>
      </c>
      <c r="J66" s="15">
        <f t="shared" si="7"/>
        <v>0</v>
      </c>
      <c r="K66" s="17">
        <v>1502</v>
      </c>
      <c r="L66" s="17"/>
      <c r="M66" s="18">
        <v>1070</v>
      </c>
      <c r="N66" s="18"/>
      <c r="O66" s="17">
        <v>432</v>
      </c>
      <c r="P66" s="17"/>
      <c r="Q66" s="19">
        <f t="shared" si="8"/>
        <v>0.7123834886817576</v>
      </c>
      <c r="R66" s="19" t="e">
        <f t="shared" si="9"/>
        <v>#DIV/0!</v>
      </c>
      <c r="S66" s="20">
        <f t="shared" si="10"/>
        <v>2.6158878504672898</v>
      </c>
      <c r="T66" s="20" t="e">
        <f t="shared" si="11"/>
        <v>#DIV/0!</v>
      </c>
      <c r="V66" s="13"/>
    </row>
    <row r="67" spans="1:22" ht="16" customHeight="1" x14ac:dyDescent="0.4">
      <c r="A67" s="40">
        <v>708</v>
      </c>
      <c r="B67" s="40" t="s">
        <v>118</v>
      </c>
      <c r="C67" s="14" t="s">
        <v>43</v>
      </c>
      <c r="D67" s="14" t="s">
        <v>333</v>
      </c>
      <c r="E67" s="15">
        <v>2653</v>
      </c>
      <c r="F67" s="15">
        <v>2582</v>
      </c>
      <c r="G67" s="17">
        <v>1</v>
      </c>
      <c r="H67" s="16">
        <v>0</v>
      </c>
      <c r="I67" s="15">
        <f t="shared" si="7"/>
        <v>2652</v>
      </c>
      <c r="J67" s="15">
        <f t="shared" si="7"/>
        <v>2582</v>
      </c>
      <c r="K67" s="17">
        <v>1409</v>
      </c>
      <c r="L67" s="17">
        <v>1318</v>
      </c>
      <c r="M67" s="18">
        <v>1046</v>
      </c>
      <c r="N67" s="18">
        <v>1050</v>
      </c>
      <c r="O67" s="17">
        <v>363</v>
      </c>
      <c r="P67" s="17">
        <v>268</v>
      </c>
      <c r="Q67" s="19">
        <f t="shared" si="8"/>
        <v>0.74237047551454938</v>
      </c>
      <c r="R67" s="19">
        <f t="shared" si="9"/>
        <v>0.79666160849772383</v>
      </c>
      <c r="S67" s="20">
        <f t="shared" si="10"/>
        <v>2.5353728489483749</v>
      </c>
      <c r="T67" s="20">
        <f t="shared" si="11"/>
        <v>2.4590476190476189</v>
      </c>
      <c r="V67" s="13"/>
    </row>
    <row r="68" spans="1:22" ht="16" customHeight="1" x14ac:dyDescent="0.4">
      <c r="A68" s="40">
        <v>706</v>
      </c>
      <c r="B68" s="40" t="s">
        <v>119</v>
      </c>
      <c r="C68" s="14" t="s">
        <v>43</v>
      </c>
      <c r="D68" s="14" t="s">
        <v>334</v>
      </c>
      <c r="E68" s="15">
        <v>37</v>
      </c>
      <c r="F68" s="15">
        <v>75</v>
      </c>
      <c r="G68" s="17">
        <v>0</v>
      </c>
      <c r="H68" s="16">
        <v>0</v>
      </c>
      <c r="I68" s="15">
        <f t="shared" si="7"/>
        <v>37</v>
      </c>
      <c r="J68" s="15">
        <f t="shared" si="7"/>
        <v>75</v>
      </c>
      <c r="K68" s="17">
        <v>78</v>
      </c>
      <c r="L68" s="17">
        <v>59</v>
      </c>
      <c r="M68" s="18">
        <v>19</v>
      </c>
      <c r="N68" s="18">
        <v>34</v>
      </c>
      <c r="O68" s="17">
        <v>59</v>
      </c>
      <c r="P68" s="17">
        <v>25</v>
      </c>
      <c r="Q68" s="19">
        <f t="shared" si="8"/>
        <v>0.24358974358974358</v>
      </c>
      <c r="R68" s="19">
        <f t="shared" si="9"/>
        <v>0.57627118644067798</v>
      </c>
      <c r="S68" s="20">
        <f t="shared" si="10"/>
        <v>1.9473684210526316</v>
      </c>
      <c r="T68" s="20">
        <f t="shared" si="11"/>
        <v>2.2058823529411766</v>
      </c>
      <c r="V68" s="13"/>
    </row>
    <row r="69" spans="1:22" ht="16" customHeight="1" x14ac:dyDescent="0.4">
      <c r="A69" s="40">
        <v>708</v>
      </c>
      <c r="B69" s="40" t="s">
        <v>120</v>
      </c>
      <c r="C69" s="14" t="s">
        <v>43</v>
      </c>
      <c r="D69" s="14" t="s">
        <v>335</v>
      </c>
      <c r="E69" s="15">
        <v>2878</v>
      </c>
      <c r="F69" s="15">
        <v>6851</v>
      </c>
      <c r="G69" s="17">
        <v>1</v>
      </c>
      <c r="H69" s="16">
        <v>32</v>
      </c>
      <c r="I69" s="15">
        <f t="shared" ref="I69:J132" si="12">E69-G69</f>
        <v>2877</v>
      </c>
      <c r="J69" s="15">
        <f t="shared" si="12"/>
        <v>6819</v>
      </c>
      <c r="K69" s="17">
        <v>1337</v>
      </c>
      <c r="L69" s="17">
        <v>2978</v>
      </c>
      <c r="M69" s="18">
        <v>1033</v>
      </c>
      <c r="N69" s="18">
        <v>2531</v>
      </c>
      <c r="O69" s="17">
        <v>304</v>
      </c>
      <c r="P69" s="17">
        <v>447</v>
      </c>
      <c r="Q69" s="19">
        <f t="shared" ref="Q69:Q132" si="13">M69/K69</f>
        <v>0.77262528047868362</v>
      </c>
      <c r="R69" s="19">
        <f t="shared" ref="R69:R132" si="14">N69/L69</f>
        <v>0.84989926124916049</v>
      </c>
      <c r="S69" s="20">
        <f t="shared" ref="S69:S132" si="15">I69/M69</f>
        <v>2.7850919651500483</v>
      </c>
      <c r="T69" s="20">
        <f t="shared" ref="T69:T132" si="16">J69/N69</f>
        <v>2.6941920189648361</v>
      </c>
      <c r="V69" s="13"/>
    </row>
    <row r="70" spans="1:22" ht="16" customHeight="1" x14ac:dyDescent="0.4">
      <c r="A70" s="40">
        <v>706</v>
      </c>
      <c r="B70" s="40" t="s">
        <v>121</v>
      </c>
      <c r="C70" s="14" t="s">
        <v>44</v>
      </c>
      <c r="D70" s="14" t="s">
        <v>336</v>
      </c>
      <c r="E70" s="15">
        <v>2763</v>
      </c>
      <c r="F70" s="15">
        <v>2032</v>
      </c>
      <c r="G70" s="17">
        <v>3</v>
      </c>
      <c r="H70" s="16">
        <v>0</v>
      </c>
      <c r="I70" s="15">
        <f t="shared" si="12"/>
        <v>2760</v>
      </c>
      <c r="J70" s="15">
        <f t="shared" si="12"/>
        <v>2032</v>
      </c>
      <c r="K70" s="17">
        <v>2462</v>
      </c>
      <c r="L70" s="17">
        <v>1976</v>
      </c>
      <c r="M70" s="18">
        <v>1392</v>
      </c>
      <c r="N70" s="18">
        <v>1026</v>
      </c>
      <c r="O70" s="17">
        <v>1070</v>
      </c>
      <c r="P70" s="17">
        <v>950</v>
      </c>
      <c r="Q70" s="19">
        <f t="shared" si="13"/>
        <v>0.56539398862713242</v>
      </c>
      <c r="R70" s="19">
        <f t="shared" si="14"/>
        <v>0.51923076923076927</v>
      </c>
      <c r="S70" s="20">
        <f t="shared" si="15"/>
        <v>1.9827586206896552</v>
      </c>
      <c r="T70" s="20">
        <f t="shared" si="16"/>
        <v>1.9805068226120857</v>
      </c>
      <c r="V70" s="13"/>
    </row>
    <row r="71" spans="1:22" ht="16" customHeight="1" x14ac:dyDescent="0.4">
      <c r="A71" s="40">
        <v>707</v>
      </c>
      <c r="B71" s="40" t="s">
        <v>122</v>
      </c>
      <c r="C71" s="14" t="s">
        <v>44</v>
      </c>
      <c r="D71" s="14" t="s">
        <v>337</v>
      </c>
      <c r="E71" s="15">
        <v>10921</v>
      </c>
      <c r="F71" s="15">
        <v>7166</v>
      </c>
      <c r="G71" s="17">
        <v>89</v>
      </c>
      <c r="H71" s="16">
        <v>10</v>
      </c>
      <c r="I71" s="15">
        <f t="shared" si="12"/>
        <v>10832</v>
      </c>
      <c r="J71" s="15">
        <f t="shared" si="12"/>
        <v>7156</v>
      </c>
      <c r="K71" s="17">
        <v>9400</v>
      </c>
      <c r="L71" s="17">
        <v>7216</v>
      </c>
      <c r="M71" s="18">
        <v>5557</v>
      </c>
      <c r="N71" s="18">
        <v>3806</v>
      </c>
      <c r="O71" s="17">
        <v>3843</v>
      </c>
      <c r="P71" s="17">
        <v>3410</v>
      </c>
      <c r="Q71" s="19">
        <f t="shared" si="13"/>
        <v>0.59117021276595749</v>
      </c>
      <c r="R71" s="19">
        <f t="shared" si="14"/>
        <v>0.52743902439024393</v>
      </c>
      <c r="S71" s="20">
        <f t="shared" si="15"/>
        <v>1.9492531941695159</v>
      </c>
      <c r="T71" s="20">
        <f t="shared" si="16"/>
        <v>1.8801891749868629</v>
      </c>
      <c r="V71" s="13"/>
    </row>
    <row r="72" spans="1:22" ht="16" customHeight="1" x14ac:dyDescent="0.4">
      <c r="A72" s="40">
        <v>706</v>
      </c>
      <c r="B72" s="40" t="s">
        <v>123</v>
      </c>
      <c r="C72" s="14" t="s">
        <v>44</v>
      </c>
      <c r="D72" s="14" t="s">
        <v>338</v>
      </c>
      <c r="E72" s="15">
        <v>1181</v>
      </c>
      <c r="F72" s="15">
        <v>848</v>
      </c>
      <c r="G72" s="17">
        <v>0</v>
      </c>
      <c r="H72" s="16">
        <v>0</v>
      </c>
      <c r="I72" s="15">
        <f t="shared" si="12"/>
        <v>1181</v>
      </c>
      <c r="J72" s="15">
        <f t="shared" si="12"/>
        <v>848</v>
      </c>
      <c r="K72" s="17">
        <v>1063</v>
      </c>
      <c r="L72" s="17">
        <v>833</v>
      </c>
      <c r="M72" s="18">
        <v>643</v>
      </c>
      <c r="N72" s="18">
        <v>457</v>
      </c>
      <c r="O72" s="17">
        <v>420</v>
      </c>
      <c r="P72" s="17">
        <v>376</v>
      </c>
      <c r="Q72" s="19">
        <f t="shared" si="13"/>
        <v>0.60489181561618066</v>
      </c>
      <c r="R72" s="19">
        <f t="shared" si="14"/>
        <v>0.54861944777911165</v>
      </c>
      <c r="S72" s="20">
        <f t="shared" si="15"/>
        <v>1.8367029548989113</v>
      </c>
      <c r="T72" s="20">
        <f t="shared" si="16"/>
        <v>1.8555798687089715</v>
      </c>
      <c r="V72" s="13"/>
    </row>
    <row r="73" spans="1:22" ht="16" customHeight="1" x14ac:dyDescent="0.4">
      <c r="A73" s="40">
        <v>708</v>
      </c>
      <c r="B73" s="40" t="s">
        <v>124</v>
      </c>
      <c r="C73" s="14" t="s">
        <v>44</v>
      </c>
      <c r="D73" s="14" t="s">
        <v>339</v>
      </c>
      <c r="E73" s="15">
        <v>9568</v>
      </c>
      <c r="F73" s="15">
        <v>9391</v>
      </c>
      <c r="G73" s="17">
        <v>299</v>
      </c>
      <c r="H73" s="16">
        <v>166</v>
      </c>
      <c r="I73" s="15">
        <f t="shared" si="12"/>
        <v>9269</v>
      </c>
      <c r="J73" s="15">
        <f t="shared" si="12"/>
        <v>9225</v>
      </c>
      <c r="K73" s="17">
        <v>6649</v>
      </c>
      <c r="L73" s="17">
        <v>6241</v>
      </c>
      <c r="M73" s="18">
        <v>3641</v>
      </c>
      <c r="N73" s="18">
        <v>3564</v>
      </c>
      <c r="O73" s="17">
        <v>3008</v>
      </c>
      <c r="P73" s="17">
        <v>2677</v>
      </c>
      <c r="Q73" s="19">
        <f t="shared" si="13"/>
        <v>0.54760114302902696</v>
      </c>
      <c r="R73" s="19">
        <f t="shared" si="14"/>
        <v>0.57106232975484694</v>
      </c>
      <c r="S73" s="20">
        <f t="shared" si="15"/>
        <v>2.545729195276023</v>
      </c>
      <c r="T73" s="20">
        <f t="shared" si="16"/>
        <v>2.5883838383838382</v>
      </c>
      <c r="V73" s="13"/>
    </row>
    <row r="74" spans="1:22" ht="16" customHeight="1" x14ac:dyDescent="0.4">
      <c r="A74" s="40">
        <v>706</v>
      </c>
      <c r="B74" s="40" t="s">
        <v>125</v>
      </c>
      <c r="C74" s="14" t="s">
        <v>44</v>
      </c>
      <c r="D74" s="14" t="s">
        <v>340</v>
      </c>
      <c r="E74" s="15">
        <v>6162</v>
      </c>
      <c r="F74" s="15">
        <v>3792</v>
      </c>
      <c r="G74" s="17">
        <v>83</v>
      </c>
      <c r="H74" s="16">
        <v>9</v>
      </c>
      <c r="I74" s="15">
        <f t="shared" si="12"/>
        <v>6079</v>
      </c>
      <c r="J74" s="15">
        <f t="shared" si="12"/>
        <v>3783</v>
      </c>
      <c r="K74" s="17">
        <v>5367</v>
      </c>
      <c r="L74" s="17">
        <v>4103</v>
      </c>
      <c r="M74" s="18">
        <v>3199</v>
      </c>
      <c r="N74" s="18">
        <v>2107</v>
      </c>
      <c r="O74" s="17">
        <v>2168</v>
      </c>
      <c r="P74" s="17">
        <v>1996</v>
      </c>
      <c r="Q74" s="19">
        <f t="shared" si="13"/>
        <v>0.59604993478665924</v>
      </c>
      <c r="R74" s="19">
        <f t="shared" si="14"/>
        <v>0.51352668778942234</v>
      </c>
      <c r="S74" s="20">
        <f t="shared" si="15"/>
        <v>1.9002813379180994</v>
      </c>
      <c r="T74" s="20">
        <f t="shared" si="16"/>
        <v>1.7954437588989085</v>
      </c>
      <c r="V74" s="13"/>
    </row>
    <row r="75" spans="1:22" ht="16" customHeight="1" x14ac:dyDescent="0.4">
      <c r="A75" s="40">
        <v>706</v>
      </c>
      <c r="B75" s="40" t="s">
        <v>126</v>
      </c>
      <c r="C75" s="14" t="s">
        <v>44</v>
      </c>
      <c r="D75" s="14" t="s">
        <v>341</v>
      </c>
      <c r="E75" s="15">
        <v>815</v>
      </c>
      <c r="F75" s="15">
        <v>494</v>
      </c>
      <c r="G75" s="17">
        <v>3</v>
      </c>
      <c r="H75" s="16">
        <v>1</v>
      </c>
      <c r="I75" s="15">
        <f t="shared" si="12"/>
        <v>812</v>
      </c>
      <c r="J75" s="15">
        <f t="shared" si="12"/>
        <v>493</v>
      </c>
      <c r="K75" s="17">
        <v>508</v>
      </c>
      <c r="L75" s="17">
        <v>304</v>
      </c>
      <c r="M75" s="18">
        <v>323</v>
      </c>
      <c r="N75" s="18">
        <v>216</v>
      </c>
      <c r="O75" s="17">
        <v>185</v>
      </c>
      <c r="P75" s="17">
        <v>88</v>
      </c>
      <c r="Q75" s="19">
        <f t="shared" si="13"/>
        <v>0.63582677165354329</v>
      </c>
      <c r="R75" s="19">
        <f t="shared" si="14"/>
        <v>0.71052631578947367</v>
      </c>
      <c r="S75" s="20">
        <f t="shared" si="15"/>
        <v>2.5139318885448918</v>
      </c>
      <c r="T75" s="20">
        <f t="shared" si="16"/>
        <v>2.2824074074074074</v>
      </c>
      <c r="V75" s="13"/>
    </row>
    <row r="76" spans="1:22" ht="16" customHeight="1" x14ac:dyDescent="0.4">
      <c r="A76" s="40">
        <v>708</v>
      </c>
      <c r="B76" s="40" t="s">
        <v>127</v>
      </c>
      <c r="C76" s="14" t="s">
        <v>45</v>
      </c>
      <c r="D76" s="14" t="s">
        <v>342</v>
      </c>
      <c r="E76" s="15">
        <v>56235</v>
      </c>
      <c r="F76" s="15">
        <v>63727</v>
      </c>
      <c r="G76" s="17">
        <v>89</v>
      </c>
      <c r="H76" s="16">
        <v>175</v>
      </c>
      <c r="I76" s="15">
        <f t="shared" si="12"/>
        <v>56146</v>
      </c>
      <c r="J76" s="15">
        <f t="shared" si="12"/>
        <v>63552</v>
      </c>
      <c r="K76" s="17">
        <v>29548</v>
      </c>
      <c r="L76" s="17">
        <v>33511</v>
      </c>
      <c r="M76" s="18">
        <v>23359</v>
      </c>
      <c r="N76" s="18">
        <v>27446</v>
      </c>
      <c r="O76" s="17">
        <v>6189</v>
      </c>
      <c r="P76" s="17">
        <v>6065</v>
      </c>
      <c r="Q76" s="19">
        <f t="shared" si="13"/>
        <v>0.790544199268986</v>
      </c>
      <c r="R76" s="19">
        <f t="shared" si="14"/>
        <v>0.8190146519053445</v>
      </c>
      <c r="S76" s="20">
        <f t="shared" si="15"/>
        <v>2.4036131683719337</v>
      </c>
      <c r="T76" s="20">
        <f t="shared" si="16"/>
        <v>2.3155286744880859</v>
      </c>
      <c r="V76" s="13"/>
    </row>
    <row r="77" spans="1:22" ht="16" customHeight="1" x14ac:dyDescent="0.4">
      <c r="A77" s="40">
        <v>707</v>
      </c>
      <c r="B77" s="40" t="s">
        <v>128</v>
      </c>
      <c r="C77" s="14" t="s">
        <v>45</v>
      </c>
      <c r="D77" s="14" t="s">
        <v>343</v>
      </c>
      <c r="E77" s="15">
        <v>120678</v>
      </c>
      <c r="F77" s="15">
        <v>162066</v>
      </c>
      <c r="G77" s="17">
        <v>4055</v>
      </c>
      <c r="H77" s="16">
        <v>4169</v>
      </c>
      <c r="I77" s="15">
        <f t="shared" si="12"/>
        <v>116623</v>
      </c>
      <c r="J77" s="15">
        <f t="shared" si="12"/>
        <v>157897</v>
      </c>
      <c r="K77" s="17">
        <v>45096</v>
      </c>
      <c r="L77" s="17">
        <v>58322</v>
      </c>
      <c r="M77" s="18">
        <v>38833</v>
      </c>
      <c r="N77" s="18">
        <v>53401</v>
      </c>
      <c r="O77" s="17">
        <v>6263</v>
      </c>
      <c r="P77" s="17">
        <v>4921</v>
      </c>
      <c r="Q77" s="19">
        <f t="shared" si="13"/>
        <v>0.8611185027496896</v>
      </c>
      <c r="R77" s="19">
        <f t="shared" si="14"/>
        <v>0.91562360687219235</v>
      </c>
      <c r="S77" s="20">
        <f t="shared" si="15"/>
        <v>3.0031931604563131</v>
      </c>
      <c r="T77" s="20">
        <f t="shared" si="16"/>
        <v>2.9568172880657664</v>
      </c>
      <c r="V77" s="13"/>
    </row>
    <row r="78" spans="1:22" ht="16" customHeight="1" x14ac:dyDescent="0.4">
      <c r="A78" s="40">
        <v>706</v>
      </c>
      <c r="B78" s="40" t="s">
        <v>129</v>
      </c>
      <c r="C78" s="14" t="s">
        <v>45</v>
      </c>
      <c r="D78" s="14" t="s">
        <v>46</v>
      </c>
      <c r="E78" s="15">
        <v>1179</v>
      </c>
      <c r="F78" s="15">
        <v>800</v>
      </c>
      <c r="G78" s="17">
        <v>75</v>
      </c>
      <c r="H78" s="16">
        <v>0</v>
      </c>
      <c r="I78" s="15">
        <f t="shared" si="12"/>
        <v>1104</v>
      </c>
      <c r="J78" s="15">
        <f t="shared" si="12"/>
        <v>800</v>
      </c>
      <c r="K78" s="17">
        <v>536</v>
      </c>
      <c r="L78" s="17">
        <v>409</v>
      </c>
      <c r="M78" s="18">
        <v>400</v>
      </c>
      <c r="N78" s="18">
        <v>277</v>
      </c>
      <c r="O78" s="17">
        <v>136</v>
      </c>
      <c r="P78" s="17">
        <v>132</v>
      </c>
      <c r="Q78" s="19">
        <f t="shared" si="13"/>
        <v>0.74626865671641796</v>
      </c>
      <c r="R78" s="19">
        <f t="shared" si="14"/>
        <v>0.6772616136919315</v>
      </c>
      <c r="S78" s="20">
        <f t="shared" si="15"/>
        <v>2.76</v>
      </c>
      <c r="T78" s="20">
        <f t="shared" si="16"/>
        <v>2.8880866425992782</v>
      </c>
      <c r="V78" s="13"/>
    </row>
    <row r="79" spans="1:22" ht="16" customHeight="1" x14ac:dyDescent="0.4">
      <c r="A79" s="40">
        <v>706</v>
      </c>
      <c r="B79" s="40" t="s">
        <v>130</v>
      </c>
      <c r="C79" s="14" t="s">
        <v>45</v>
      </c>
      <c r="D79" s="14" t="s">
        <v>344</v>
      </c>
      <c r="E79" s="15">
        <v>84491</v>
      </c>
      <c r="F79" s="15">
        <v>96038</v>
      </c>
      <c r="G79" s="17">
        <v>905</v>
      </c>
      <c r="H79" s="16">
        <v>7837</v>
      </c>
      <c r="I79" s="15">
        <f t="shared" si="12"/>
        <v>83586</v>
      </c>
      <c r="J79" s="15">
        <f t="shared" si="12"/>
        <v>88201</v>
      </c>
      <c r="K79" s="17">
        <v>30259</v>
      </c>
      <c r="L79" s="17">
        <v>29769</v>
      </c>
      <c r="M79" s="18">
        <v>24837</v>
      </c>
      <c r="N79" s="18">
        <v>27599</v>
      </c>
      <c r="O79" s="17">
        <v>5422</v>
      </c>
      <c r="P79" s="17">
        <v>2170</v>
      </c>
      <c r="Q79" s="19">
        <f t="shared" si="13"/>
        <v>0.82081364222214881</v>
      </c>
      <c r="R79" s="19">
        <f t="shared" si="14"/>
        <v>0.92710537807786619</v>
      </c>
      <c r="S79" s="20">
        <f t="shared" si="15"/>
        <v>3.3653822925474093</v>
      </c>
      <c r="T79" s="20">
        <f t="shared" si="16"/>
        <v>3.1958041958041958</v>
      </c>
      <c r="V79" s="13"/>
    </row>
    <row r="80" spans="1:22" ht="16" customHeight="1" x14ac:dyDescent="0.4">
      <c r="A80" s="40">
        <v>706</v>
      </c>
      <c r="B80" s="40" t="s">
        <v>131</v>
      </c>
      <c r="C80" s="14" t="s">
        <v>45</v>
      </c>
      <c r="D80" s="14" t="s">
        <v>345</v>
      </c>
      <c r="E80" s="15">
        <v>1472</v>
      </c>
      <c r="F80" s="15">
        <v>1315</v>
      </c>
      <c r="G80" s="17">
        <v>0</v>
      </c>
      <c r="H80" s="16">
        <v>7</v>
      </c>
      <c r="I80" s="15">
        <f t="shared" si="12"/>
        <v>1472</v>
      </c>
      <c r="J80" s="15">
        <f t="shared" si="12"/>
        <v>1308</v>
      </c>
      <c r="K80" s="17">
        <v>619</v>
      </c>
      <c r="L80" s="17">
        <v>523</v>
      </c>
      <c r="M80" s="18">
        <v>468</v>
      </c>
      <c r="N80" s="18">
        <v>425</v>
      </c>
      <c r="O80" s="17">
        <v>151</v>
      </c>
      <c r="P80" s="17">
        <v>98</v>
      </c>
      <c r="Q80" s="19">
        <f t="shared" si="13"/>
        <v>0.75605815831987078</v>
      </c>
      <c r="R80" s="19">
        <f t="shared" si="14"/>
        <v>0.81261950286806883</v>
      </c>
      <c r="S80" s="20">
        <f t="shared" si="15"/>
        <v>3.1452991452991452</v>
      </c>
      <c r="T80" s="20">
        <f t="shared" si="16"/>
        <v>3.0776470588235294</v>
      </c>
      <c r="V80" s="13"/>
    </row>
    <row r="81" spans="1:22" ht="16" customHeight="1" x14ac:dyDescent="0.4">
      <c r="A81" s="40">
        <v>706</v>
      </c>
      <c r="B81" s="40" t="s">
        <v>132</v>
      </c>
      <c r="C81" s="14" t="s">
        <v>45</v>
      </c>
      <c r="D81" s="14" t="s">
        <v>346</v>
      </c>
      <c r="E81" s="15">
        <v>44659</v>
      </c>
      <c r="F81" s="15">
        <v>55706</v>
      </c>
      <c r="G81" s="17">
        <v>462</v>
      </c>
      <c r="H81" s="16">
        <v>297</v>
      </c>
      <c r="I81" s="15">
        <f t="shared" si="12"/>
        <v>44197</v>
      </c>
      <c r="J81" s="15">
        <f t="shared" si="12"/>
        <v>55409</v>
      </c>
      <c r="K81" s="17">
        <v>16070</v>
      </c>
      <c r="L81" s="17">
        <v>18792</v>
      </c>
      <c r="M81" s="18">
        <v>13893</v>
      </c>
      <c r="N81" s="18">
        <v>17514</v>
      </c>
      <c r="O81" s="17">
        <v>2177</v>
      </c>
      <c r="P81" s="17">
        <v>1278</v>
      </c>
      <c r="Q81" s="19">
        <f t="shared" si="13"/>
        <v>0.86453018046048535</v>
      </c>
      <c r="R81" s="19">
        <f t="shared" si="14"/>
        <v>0.93199233716475094</v>
      </c>
      <c r="S81" s="20">
        <f t="shared" si="15"/>
        <v>3.1812423522637299</v>
      </c>
      <c r="T81" s="20">
        <f t="shared" si="16"/>
        <v>3.1636976133379009</v>
      </c>
      <c r="V81" s="13"/>
    </row>
    <row r="82" spans="1:22" ht="16" customHeight="1" x14ac:dyDescent="0.4">
      <c r="A82" s="40">
        <v>706</v>
      </c>
      <c r="B82" s="40" t="s">
        <v>133</v>
      </c>
      <c r="C82" s="14" t="s">
        <v>45</v>
      </c>
      <c r="D82" s="14" t="s">
        <v>347</v>
      </c>
      <c r="E82" s="15">
        <v>29036</v>
      </c>
      <c r="F82" s="15">
        <v>32927</v>
      </c>
      <c r="G82" s="17">
        <v>47</v>
      </c>
      <c r="H82" s="16">
        <v>744</v>
      </c>
      <c r="I82" s="15">
        <f t="shared" si="12"/>
        <v>28989</v>
      </c>
      <c r="J82" s="15">
        <f t="shared" si="12"/>
        <v>32183</v>
      </c>
      <c r="K82" s="17">
        <v>14909</v>
      </c>
      <c r="L82" s="17">
        <v>15715</v>
      </c>
      <c r="M82" s="18">
        <v>12319</v>
      </c>
      <c r="N82" s="18">
        <v>14114</v>
      </c>
      <c r="O82" s="17">
        <v>2590</v>
      </c>
      <c r="P82" s="17">
        <v>1601</v>
      </c>
      <c r="Q82" s="19">
        <f t="shared" si="13"/>
        <v>0.82627942853310077</v>
      </c>
      <c r="R82" s="19">
        <f t="shared" si="14"/>
        <v>0.89812281259942728</v>
      </c>
      <c r="S82" s="20">
        <f t="shared" si="15"/>
        <v>2.3531942527802583</v>
      </c>
      <c r="T82" s="20">
        <f t="shared" si="16"/>
        <v>2.2802182230409525</v>
      </c>
      <c r="V82" s="13"/>
    </row>
    <row r="83" spans="1:22" ht="16" customHeight="1" x14ac:dyDescent="0.4">
      <c r="A83" s="40">
        <v>706</v>
      </c>
      <c r="B83" s="40" t="s">
        <v>134</v>
      </c>
      <c r="C83" s="14" t="s">
        <v>45</v>
      </c>
      <c r="D83" s="14" t="s">
        <v>348</v>
      </c>
      <c r="E83" s="15">
        <v>37662</v>
      </c>
      <c r="F83" s="15">
        <v>53249</v>
      </c>
      <c r="G83" s="17">
        <v>5094</v>
      </c>
      <c r="H83" s="16">
        <v>4594</v>
      </c>
      <c r="I83" s="15">
        <f t="shared" si="12"/>
        <v>32568</v>
      </c>
      <c r="J83" s="15">
        <f t="shared" si="12"/>
        <v>48655</v>
      </c>
      <c r="K83" s="17">
        <v>12403</v>
      </c>
      <c r="L83" s="17">
        <v>15752</v>
      </c>
      <c r="M83" s="18">
        <v>10103</v>
      </c>
      <c r="N83" s="18">
        <v>14753</v>
      </c>
      <c r="O83" s="17">
        <v>2300</v>
      </c>
      <c r="P83" s="17">
        <v>999</v>
      </c>
      <c r="Q83" s="19">
        <f t="shared" si="13"/>
        <v>0.81456099330807064</v>
      </c>
      <c r="R83" s="19">
        <f t="shared" si="14"/>
        <v>0.93657948197054341</v>
      </c>
      <c r="S83" s="20">
        <f t="shared" si="15"/>
        <v>3.223596951400574</v>
      </c>
      <c r="T83" s="20">
        <f t="shared" si="16"/>
        <v>3.2979732935674102</v>
      </c>
      <c r="V83" s="13"/>
    </row>
    <row r="84" spans="1:22" ht="16" customHeight="1" x14ac:dyDescent="0.4">
      <c r="A84" s="40">
        <v>707</v>
      </c>
      <c r="B84" s="40" t="s">
        <v>135</v>
      </c>
      <c r="C84" s="14" t="s">
        <v>45</v>
      </c>
      <c r="D84" s="14" t="s">
        <v>349</v>
      </c>
      <c r="E84" s="15">
        <v>65817</v>
      </c>
      <c r="F84" s="15">
        <v>98260</v>
      </c>
      <c r="G84" s="17">
        <v>5107</v>
      </c>
      <c r="H84" s="16">
        <v>4643</v>
      </c>
      <c r="I84" s="15">
        <f t="shared" si="12"/>
        <v>60710</v>
      </c>
      <c r="J84" s="15">
        <f t="shared" si="12"/>
        <v>93617</v>
      </c>
      <c r="K84" s="17">
        <v>22777</v>
      </c>
      <c r="L84" s="17">
        <v>32196</v>
      </c>
      <c r="M84" s="18">
        <v>18900</v>
      </c>
      <c r="N84" s="18">
        <v>29229</v>
      </c>
      <c r="O84" s="17">
        <v>3877</v>
      </c>
      <c r="P84" s="17">
        <v>2967</v>
      </c>
      <c r="Q84" s="19">
        <f t="shared" si="13"/>
        <v>0.82978443166352023</v>
      </c>
      <c r="R84" s="19">
        <f t="shared" si="14"/>
        <v>0.90784569511740587</v>
      </c>
      <c r="S84" s="20">
        <f t="shared" si="15"/>
        <v>3.212169312169312</v>
      </c>
      <c r="T84" s="20">
        <f t="shared" si="16"/>
        <v>3.2028807006739881</v>
      </c>
      <c r="V84" s="13"/>
    </row>
    <row r="85" spans="1:22" ht="16" customHeight="1" x14ac:dyDescent="0.4">
      <c r="A85" s="40">
        <v>706</v>
      </c>
      <c r="B85" s="40" t="s">
        <v>136</v>
      </c>
      <c r="C85" s="14" t="s">
        <v>45</v>
      </c>
      <c r="D85" s="14" t="s">
        <v>350</v>
      </c>
      <c r="E85" s="15">
        <v>112047</v>
      </c>
      <c r="F85" s="15">
        <v>119808</v>
      </c>
      <c r="G85" s="17">
        <v>44</v>
      </c>
      <c r="H85" s="16">
        <v>94</v>
      </c>
      <c r="I85" s="15">
        <f t="shared" si="12"/>
        <v>112003</v>
      </c>
      <c r="J85" s="15">
        <f t="shared" si="12"/>
        <v>119714</v>
      </c>
      <c r="K85" s="17">
        <v>33256</v>
      </c>
      <c r="L85" s="17">
        <v>33728</v>
      </c>
      <c r="M85" s="18">
        <v>28424</v>
      </c>
      <c r="N85" s="18">
        <v>31776</v>
      </c>
      <c r="O85" s="17">
        <v>4832</v>
      </c>
      <c r="P85" s="17">
        <v>1952</v>
      </c>
      <c r="Q85" s="19">
        <f t="shared" si="13"/>
        <v>0.8547029107529468</v>
      </c>
      <c r="R85" s="19">
        <f t="shared" si="14"/>
        <v>0.94212523719165087</v>
      </c>
      <c r="S85" s="20">
        <f t="shared" si="15"/>
        <v>3.9404376583169154</v>
      </c>
      <c r="T85" s="20">
        <f t="shared" si="16"/>
        <v>3.7674345417925479</v>
      </c>
      <c r="V85" s="13"/>
    </row>
    <row r="86" spans="1:22" ht="16" customHeight="1" x14ac:dyDescent="0.4">
      <c r="A86" s="40">
        <v>708</v>
      </c>
      <c r="B86" s="40" t="s">
        <v>137</v>
      </c>
      <c r="C86" s="14" t="s">
        <v>45</v>
      </c>
      <c r="D86" s="14" t="s">
        <v>351</v>
      </c>
      <c r="E86" s="15">
        <v>220791</v>
      </c>
      <c r="F86" s="15">
        <v>276931</v>
      </c>
      <c r="G86" s="17">
        <v>432</v>
      </c>
      <c r="H86" s="16">
        <v>1683</v>
      </c>
      <c r="I86" s="15">
        <f t="shared" si="12"/>
        <v>220359</v>
      </c>
      <c r="J86" s="15">
        <f t="shared" si="12"/>
        <v>275248</v>
      </c>
      <c r="K86" s="17">
        <v>89330</v>
      </c>
      <c r="L86" s="17">
        <v>107321</v>
      </c>
      <c r="M86" s="18">
        <v>80637</v>
      </c>
      <c r="N86" s="18">
        <v>100478</v>
      </c>
      <c r="O86" s="17">
        <v>8693</v>
      </c>
      <c r="P86" s="17">
        <v>6843</v>
      </c>
      <c r="Q86" s="19">
        <f t="shared" si="13"/>
        <v>0.90268666741296322</v>
      </c>
      <c r="R86" s="19">
        <f t="shared" si="14"/>
        <v>0.93623801492718106</v>
      </c>
      <c r="S86" s="20">
        <f t="shared" si="15"/>
        <v>2.7327281520889914</v>
      </c>
      <c r="T86" s="20">
        <f t="shared" si="16"/>
        <v>2.7393857361810547</v>
      </c>
      <c r="V86" s="13"/>
    </row>
    <row r="87" spans="1:22" ht="16" customHeight="1" x14ac:dyDescent="0.4">
      <c r="A87" s="40">
        <v>706</v>
      </c>
      <c r="B87" s="40" t="s">
        <v>138</v>
      </c>
      <c r="C87" s="14" t="s">
        <v>45</v>
      </c>
      <c r="D87" s="14" t="s">
        <v>352</v>
      </c>
      <c r="E87" s="15">
        <v>66112</v>
      </c>
      <c r="F87" s="15">
        <v>65043</v>
      </c>
      <c r="G87" s="17">
        <v>702</v>
      </c>
      <c r="H87" s="16">
        <v>580</v>
      </c>
      <c r="I87" s="15">
        <f t="shared" si="12"/>
        <v>65410</v>
      </c>
      <c r="J87" s="15">
        <f t="shared" si="12"/>
        <v>64463</v>
      </c>
      <c r="K87" s="17">
        <v>27983</v>
      </c>
      <c r="L87" s="17">
        <v>28371</v>
      </c>
      <c r="M87" s="18">
        <v>23894</v>
      </c>
      <c r="N87" s="18">
        <v>25798</v>
      </c>
      <c r="O87" s="17">
        <v>4089</v>
      </c>
      <c r="P87" s="17">
        <v>2573</v>
      </c>
      <c r="Q87" s="19">
        <f t="shared" si="13"/>
        <v>0.85387556730872316</v>
      </c>
      <c r="R87" s="19">
        <f t="shared" si="14"/>
        <v>0.90930880124070357</v>
      </c>
      <c r="S87" s="20">
        <f t="shared" si="15"/>
        <v>2.737507324014397</v>
      </c>
      <c r="T87" s="20">
        <f t="shared" si="16"/>
        <v>2.4987595937669589</v>
      </c>
      <c r="V87" s="13"/>
    </row>
    <row r="88" spans="1:22" ht="16" customHeight="1" x14ac:dyDescent="0.4">
      <c r="A88" s="40">
        <v>708</v>
      </c>
      <c r="B88" s="40" t="s">
        <v>139</v>
      </c>
      <c r="C88" s="14" t="s">
        <v>45</v>
      </c>
      <c r="D88" s="14" t="s">
        <v>353</v>
      </c>
      <c r="E88" s="15">
        <v>163541</v>
      </c>
      <c r="F88" s="15">
        <v>196262</v>
      </c>
      <c r="G88" s="17">
        <v>904</v>
      </c>
      <c r="H88" s="16">
        <v>2277</v>
      </c>
      <c r="I88" s="15">
        <f t="shared" si="12"/>
        <v>162637</v>
      </c>
      <c r="J88" s="15">
        <f t="shared" si="12"/>
        <v>193985</v>
      </c>
      <c r="K88" s="17">
        <v>72186</v>
      </c>
      <c r="L88" s="17">
        <v>77960</v>
      </c>
      <c r="M88" s="18">
        <v>58982</v>
      </c>
      <c r="N88" s="18">
        <v>69591</v>
      </c>
      <c r="O88" s="17">
        <v>13204</v>
      </c>
      <c r="P88" s="17">
        <v>8369</v>
      </c>
      <c r="Q88" s="19">
        <f t="shared" si="13"/>
        <v>0.81708364502812181</v>
      </c>
      <c r="R88" s="19">
        <f t="shared" si="14"/>
        <v>0.89265007696254495</v>
      </c>
      <c r="S88" s="20">
        <f t="shared" si="15"/>
        <v>2.7574005628835918</v>
      </c>
      <c r="T88" s="20">
        <f t="shared" si="16"/>
        <v>2.7875012573464959</v>
      </c>
      <c r="V88" s="13"/>
    </row>
    <row r="89" spans="1:22" ht="16" customHeight="1" x14ac:dyDescent="0.4">
      <c r="A89" s="40">
        <v>708</v>
      </c>
      <c r="B89" s="40" t="s">
        <v>140</v>
      </c>
      <c r="C89" s="14" t="s">
        <v>45</v>
      </c>
      <c r="D89" s="14" t="s">
        <v>354</v>
      </c>
      <c r="E89" s="15">
        <v>23016</v>
      </c>
      <c r="F89" s="15">
        <v>24387</v>
      </c>
      <c r="G89" s="17">
        <v>182</v>
      </c>
      <c r="H89" s="16">
        <v>310</v>
      </c>
      <c r="I89" s="15">
        <f t="shared" si="12"/>
        <v>22834</v>
      </c>
      <c r="J89" s="15">
        <f t="shared" si="12"/>
        <v>24077</v>
      </c>
      <c r="K89" s="17">
        <v>13449</v>
      </c>
      <c r="L89" s="17">
        <v>14168</v>
      </c>
      <c r="M89" s="18">
        <v>10563</v>
      </c>
      <c r="N89" s="18">
        <v>11725</v>
      </c>
      <c r="O89" s="17">
        <v>2886</v>
      </c>
      <c r="P89" s="17">
        <v>2443</v>
      </c>
      <c r="Q89" s="19">
        <f t="shared" si="13"/>
        <v>0.78541155476243585</v>
      </c>
      <c r="R89" s="19">
        <f t="shared" si="14"/>
        <v>0.82756916996047436</v>
      </c>
      <c r="S89" s="20">
        <f t="shared" si="15"/>
        <v>2.1616964877402252</v>
      </c>
      <c r="T89" s="20">
        <f t="shared" si="16"/>
        <v>2.0534754797441366</v>
      </c>
      <c r="V89" s="13"/>
    </row>
    <row r="90" spans="1:22" ht="16" customHeight="1" x14ac:dyDescent="0.4">
      <c r="A90" s="40">
        <v>706</v>
      </c>
      <c r="B90" s="40" t="s">
        <v>141</v>
      </c>
      <c r="C90" s="14" t="s">
        <v>45</v>
      </c>
      <c r="D90" s="14" t="s">
        <v>355</v>
      </c>
      <c r="E90" s="15">
        <v>29756</v>
      </c>
      <c r="F90" s="15">
        <v>34833</v>
      </c>
      <c r="G90" s="17">
        <v>0</v>
      </c>
      <c r="H90" s="16">
        <v>56</v>
      </c>
      <c r="I90" s="15">
        <f t="shared" si="12"/>
        <v>29756</v>
      </c>
      <c r="J90" s="15">
        <f t="shared" si="12"/>
        <v>34777</v>
      </c>
      <c r="K90" s="17">
        <v>9828</v>
      </c>
      <c r="L90" s="17">
        <v>10756</v>
      </c>
      <c r="M90" s="18">
        <v>8430</v>
      </c>
      <c r="N90" s="18">
        <v>10159</v>
      </c>
      <c r="O90" s="17">
        <v>1398</v>
      </c>
      <c r="P90" s="17">
        <v>597</v>
      </c>
      <c r="Q90" s="19">
        <f t="shared" si="13"/>
        <v>0.8577533577533577</v>
      </c>
      <c r="R90" s="19">
        <f t="shared" si="14"/>
        <v>0.94449609520267752</v>
      </c>
      <c r="S90" s="20">
        <f t="shared" si="15"/>
        <v>3.5297746144721232</v>
      </c>
      <c r="T90" s="20">
        <f t="shared" si="16"/>
        <v>3.423270006890442</v>
      </c>
      <c r="V90" s="13"/>
    </row>
    <row r="91" spans="1:22" ht="16" customHeight="1" x14ac:dyDescent="0.4">
      <c r="A91" s="40">
        <v>708</v>
      </c>
      <c r="B91" s="40" t="s">
        <v>142</v>
      </c>
      <c r="C91" s="14" t="s">
        <v>45</v>
      </c>
      <c r="D91" s="14" t="s">
        <v>356</v>
      </c>
      <c r="E91" s="15">
        <v>2434</v>
      </c>
      <c r="F91" s="15">
        <v>2302</v>
      </c>
      <c r="G91" s="17">
        <v>0</v>
      </c>
      <c r="H91" s="16">
        <v>0</v>
      </c>
      <c r="I91" s="15">
        <f t="shared" si="12"/>
        <v>2434</v>
      </c>
      <c r="J91" s="15">
        <f t="shared" si="12"/>
        <v>2302</v>
      </c>
      <c r="K91" s="17">
        <v>1093</v>
      </c>
      <c r="L91" s="17">
        <v>826</v>
      </c>
      <c r="M91" s="18">
        <v>786</v>
      </c>
      <c r="N91" s="18">
        <v>732</v>
      </c>
      <c r="O91" s="17">
        <v>307</v>
      </c>
      <c r="P91" s="17">
        <v>94</v>
      </c>
      <c r="Q91" s="19">
        <f t="shared" si="13"/>
        <v>0.71912168344007321</v>
      </c>
      <c r="R91" s="19">
        <f t="shared" si="14"/>
        <v>0.8861985472154964</v>
      </c>
      <c r="S91" s="20">
        <f t="shared" si="15"/>
        <v>3.0966921119592876</v>
      </c>
      <c r="T91" s="20">
        <f t="shared" si="16"/>
        <v>3.1448087431693987</v>
      </c>
      <c r="V91" s="13"/>
    </row>
    <row r="92" spans="1:22" ht="16" customHeight="1" x14ac:dyDescent="0.4">
      <c r="A92" s="40">
        <v>708</v>
      </c>
      <c r="B92" s="40" t="s">
        <v>143</v>
      </c>
      <c r="C92" s="14" t="s">
        <v>45</v>
      </c>
      <c r="D92" s="14" t="s">
        <v>357</v>
      </c>
      <c r="E92" s="15">
        <v>184433</v>
      </c>
      <c r="F92" s="15">
        <v>211394</v>
      </c>
      <c r="G92" s="17">
        <v>414</v>
      </c>
      <c r="H92" s="16">
        <v>1297</v>
      </c>
      <c r="I92" s="15">
        <f t="shared" si="12"/>
        <v>184019</v>
      </c>
      <c r="J92" s="15">
        <f t="shared" si="12"/>
        <v>210097</v>
      </c>
      <c r="K92" s="17">
        <v>69306</v>
      </c>
      <c r="L92" s="17">
        <v>79324</v>
      </c>
      <c r="M92" s="18">
        <v>63380</v>
      </c>
      <c r="N92" s="18">
        <v>73918</v>
      </c>
      <c r="O92" s="17">
        <v>5926</v>
      </c>
      <c r="P92" s="17">
        <v>5406</v>
      </c>
      <c r="Q92" s="19">
        <f t="shared" si="13"/>
        <v>0.91449513750613221</v>
      </c>
      <c r="R92" s="19">
        <f t="shared" si="14"/>
        <v>0.93184912510715545</v>
      </c>
      <c r="S92" s="20">
        <f t="shared" si="15"/>
        <v>2.9034237929946354</v>
      </c>
      <c r="T92" s="20">
        <f t="shared" si="16"/>
        <v>2.842298222354501</v>
      </c>
      <c r="V92" s="13"/>
    </row>
    <row r="93" spans="1:22" ht="16" customHeight="1" x14ac:dyDescent="0.4">
      <c r="A93" s="40">
        <v>706</v>
      </c>
      <c r="B93" s="40" t="s">
        <v>144</v>
      </c>
      <c r="C93" s="14" t="s">
        <v>45</v>
      </c>
      <c r="D93" s="14" t="s">
        <v>358</v>
      </c>
      <c r="E93" s="15">
        <v>97573</v>
      </c>
      <c r="F93" s="15">
        <v>109150</v>
      </c>
      <c r="G93" s="17">
        <v>834</v>
      </c>
      <c r="H93" s="16">
        <v>903</v>
      </c>
      <c r="I93" s="15">
        <f t="shared" si="12"/>
        <v>96739</v>
      </c>
      <c r="J93" s="15">
        <f t="shared" si="12"/>
        <v>108247</v>
      </c>
      <c r="K93" s="17">
        <v>37623</v>
      </c>
      <c r="L93" s="17">
        <v>38742</v>
      </c>
      <c r="M93" s="18">
        <v>31884</v>
      </c>
      <c r="N93" s="18">
        <v>36307</v>
      </c>
      <c r="O93" s="17">
        <v>5739</v>
      </c>
      <c r="P93" s="17">
        <v>2435</v>
      </c>
      <c r="Q93" s="19">
        <f t="shared" si="13"/>
        <v>0.84746033011721555</v>
      </c>
      <c r="R93" s="19">
        <f t="shared" si="14"/>
        <v>0.93714831449073355</v>
      </c>
      <c r="S93" s="20">
        <f t="shared" si="15"/>
        <v>3.0340923347133359</v>
      </c>
      <c r="T93" s="20">
        <f t="shared" si="16"/>
        <v>2.9814360867050431</v>
      </c>
      <c r="V93" s="13"/>
    </row>
    <row r="94" spans="1:22" ht="16" customHeight="1" x14ac:dyDescent="0.4">
      <c r="A94" s="40">
        <v>707</v>
      </c>
      <c r="B94" s="40" t="s">
        <v>145</v>
      </c>
      <c r="C94" s="14" t="s">
        <v>45</v>
      </c>
      <c r="D94" s="14" t="s">
        <v>359</v>
      </c>
      <c r="E94" s="15">
        <v>323335</v>
      </c>
      <c r="F94" s="15">
        <v>356629</v>
      </c>
      <c r="G94" s="17">
        <v>2733</v>
      </c>
      <c r="H94" s="16">
        <v>3991</v>
      </c>
      <c r="I94" s="15">
        <f t="shared" si="12"/>
        <v>320602</v>
      </c>
      <c r="J94" s="15">
        <f t="shared" si="12"/>
        <v>352638</v>
      </c>
      <c r="K94" s="17">
        <v>136758</v>
      </c>
      <c r="L94" s="17">
        <v>139139</v>
      </c>
      <c r="M94" s="18">
        <v>118710</v>
      </c>
      <c r="N94" s="18">
        <v>129940</v>
      </c>
      <c r="O94" s="17">
        <v>18048</v>
      </c>
      <c r="P94" s="17">
        <v>9199</v>
      </c>
      <c r="Q94" s="19">
        <f t="shared" si="13"/>
        <v>0.8680296582284035</v>
      </c>
      <c r="R94" s="19">
        <f t="shared" si="14"/>
        <v>0.93388625762726485</v>
      </c>
      <c r="S94" s="20">
        <f t="shared" si="15"/>
        <v>2.7007160306629601</v>
      </c>
      <c r="T94" s="20">
        <f t="shared" si="16"/>
        <v>2.7138525473295365</v>
      </c>
      <c r="V94" s="13"/>
    </row>
    <row r="95" spans="1:22" ht="16" customHeight="1" x14ac:dyDescent="0.4">
      <c r="A95" s="40">
        <v>708</v>
      </c>
      <c r="B95" s="40" t="s">
        <v>146</v>
      </c>
      <c r="C95" s="14" t="s">
        <v>45</v>
      </c>
      <c r="D95" s="14" t="s">
        <v>360</v>
      </c>
      <c r="E95" s="15">
        <v>64704</v>
      </c>
      <c r="F95" s="15">
        <v>90433</v>
      </c>
      <c r="G95" s="17">
        <v>335</v>
      </c>
      <c r="H95" s="16">
        <v>784</v>
      </c>
      <c r="I95" s="15">
        <f t="shared" si="12"/>
        <v>64369</v>
      </c>
      <c r="J95" s="15">
        <f t="shared" si="12"/>
        <v>89649</v>
      </c>
      <c r="K95" s="17">
        <v>23243</v>
      </c>
      <c r="L95" s="17">
        <v>30044</v>
      </c>
      <c r="M95" s="18">
        <v>20982</v>
      </c>
      <c r="N95" s="18">
        <v>28533</v>
      </c>
      <c r="O95" s="17">
        <v>2261</v>
      </c>
      <c r="P95" s="17">
        <v>1511</v>
      </c>
      <c r="Q95" s="19">
        <f t="shared" si="13"/>
        <v>0.90272340059372713</v>
      </c>
      <c r="R95" s="19">
        <f t="shared" si="14"/>
        <v>0.94970709625882044</v>
      </c>
      <c r="S95" s="20">
        <f t="shared" si="15"/>
        <v>3.0678200362215233</v>
      </c>
      <c r="T95" s="20">
        <f t="shared" si="16"/>
        <v>3.1419409105246556</v>
      </c>
      <c r="V95" s="13"/>
    </row>
    <row r="96" spans="1:22" ht="16" customHeight="1" x14ac:dyDescent="0.4">
      <c r="A96" s="40">
        <v>706</v>
      </c>
      <c r="B96" s="40" t="s">
        <v>147</v>
      </c>
      <c r="C96" s="14" t="s">
        <v>45</v>
      </c>
      <c r="D96" s="14" t="s">
        <v>361</v>
      </c>
      <c r="E96" s="15">
        <v>43107</v>
      </c>
      <c r="F96" s="15">
        <v>43098</v>
      </c>
      <c r="G96" s="17">
        <v>242</v>
      </c>
      <c r="H96" s="16">
        <v>163</v>
      </c>
      <c r="I96" s="15">
        <f t="shared" si="12"/>
        <v>42865</v>
      </c>
      <c r="J96" s="15">
        <f t="shared" si="12"/>
        <v>42935</v>
      </c>
      <c r="K96" s="17">
        <v>12983</v>
      </c>
      <c r="L96" s="17">
        <v>13132</v>
      </c>
      <c r="M96" s="18">
        <v>11123</v>
      </c>
      <c r="N96" s="18">
        <v>12367</v>
      </c>
      <c r="O96" s="17">
        <v>1860</v>
      </c>
      <c r="P96" s="17">
        <v>765</v>
      </c>
      <c r="Q96" s="19">
        <f t="shared" si="13"/>
        <v>0.85673573134098435</v>
      </c>
      <c r="R96" s="19">
        <f t="shared" si="14"/>
        <v>0.94174535485836131</v>
      </c>
      <c r="S96" s="20">
        <f t="shared" si="15"/>
        <v>3.8537265126314844</v>
      </c>
      <c r="T96" s="20">
        <f t="shared" si="16"/>
        <v>3.4717393062181614</v>
      </c>
      <c r="V96" s="13"/>
    </row>
    <row r="97" spans="1:22" ht="16" customHeight="1" x14ac:dyDescent="0.4">
      <c r="A97" s="40">
        <v>706</v>
      </c>
      <c r="B97" s="40" t="s">
        <v>148</v>
      </c>
      <c r="C97" s="14" t="s">
        <v>45</v>
      </c>
      <c r="D97" s="14" t="s">
        <v>362</v>
      </c>
      <c r="E97" s="15">
        <v>150351</v>
      </c>
      <c r="F97" s="15">
        <v>160028</v>
      </c>
      <c r="G97" s="17">
        <v>218</v>
      </c>
      <c r="H97" s="16">
        <v>848</v>
      </c>
      <c r="I97" s="15">
        <f t="shared" si="12"/>
        <v>150133</v>
      </c>
      <c r="J97" s="15">
        <f t="shared" si="12"/>
        <v>159180</v>
      </c>
      <c r="K97" s="17">
        <v>63954</v>
      </c>
      <c r="L97" s="17">
        <v>67898</v>
      </c>
      <c r="M97" s="18">
        <v>60145</v>
      </c>
      <c r="N97" s="18">
        <v>64428</v>
      </c>
      <c r="O97" s="17">
        <v>3809</v>
      </c>
      <c r="P97" s="17">
        <v>3470</v>
      </c>
      <c r="Q97" s="19">
        <f t="shared" si="13"/>
        <v>0.94044156737655193</v>
      </c>
      <c r="R97" s="19">
        <f t="shared" si="14"/>
        <v>0.94889392912898762</v>
      </c>
      <c r="S97" s="20">
        <f t="shared" si="15"/>
        <v>2.4961842214647936</v>
      </c>
      <c r="T97" s="20">
        <f t="shared" si="16"/>
        <v>2.470664928292047</v>
      </c>
      <c r="V97" s="13"/>
    </row>
    <row r="98" spans="1:22" ht="16" customHeight="1" x14ac:dyDescent="0.4">
      <c r="A98" s="40">
        <v>706</v>
      </c>
      <c r="B98" s="40" t="s">
        <v>149</v>
      </c>
      <c r="C98" s="14" t="s">
        <v>45</v>
      </c>
      <c r="D98" s="14" t="s">
        <v>363</v>
      </c>
      <c r="E98" s="15">
        <v>40902</v>
      </c>
      <c r="F98" s="15">
        <v>55206</v>
      </c>
      <c r="G98" s="17">
        <v>13</v>
      </c>
      <c r="H98" s="16">
        <v>69</v>
      </c>
      <c r="I98" s="15">
        <f t="shared" si="12"/>
        <v>40889</v>
      </c>
      <c r="J98" s="15">
        <f t="shared" si="12"/>
        <v>55137</v>
      </c>
      <c r="K98" s="17">
        <v>13754</v>
      </c>
      <c r="L98" s="17">
        <v>15620</v>
      </c>
      <c r="M98" s="18">
        <v>12084</v>
      </c>
      <c r="N98" s="18">
        <v>15166</v>
      </c>
      <c r="O98" s="17">
        <v>1670</v>
      </c>
      <c r="P98" s="17">
        <v>454</v>
      </c>
      <c r="Q98" s="19">
        <f t="shared" si="13"/>
        <v>0.87858077650138144</v>
      </c>
      <c r="R98" s="19">
        <f t="shared" si="14"/>
        <v>0.97093469910371322</v>
      </c>
      <c r="S98" s="20">
        <f t="shared" si="15"/>
        <v>3.3837305527970871</v>
      </c>
      <c r="T98" s="20">
        <f t="shared" si="16"/>
        <v>3.6355663985230122</v>
      </c>
      <c r="V98" s="13"/>
    </row>
    <row r="99" spans="1:22" ht="16" customHeight="1" x14ac:dyDescent="0.4">
      <c r="A99" s="40">
        <v>706</v>
      </c>
      <c r="B99" s="40" t="s">
        <v>150</v>
      </c>
      <c r="C99" s="14" t="s">
        <v>45</v>
      </c>
      <c r="D99" s="14" t="s">
        <v>364</v>
      </c>
      <c r="E99" s="15">
        <v>23944</v>
      </c>
      <c r="F99" s="15">
        <v>40632</v>
      </c>
      <c r="G99" s="17">
        <v>13</v>
      </c>
      <c r="H99" s="16">
        <v>1</v>
      </c>
      <c r="I99" s="15">
        <f t="shared" si="12"/>
        <v>23931</v>
      </c>
      <c r="J99" s="15">
        <f t="shared" si="12"/>
        <v>40631</v>
      </c>
      <c r="K99" s="17">
        <v>8767</v>
      </c>
      <c r="L99" s="17">
        <v>14954</v>
      </c>
      <c r="M99" s="18">
        <v>7494</v>
      </c>
      <c r="N99" s="18">
        <v>13152</v>
      </c>
      <c r="O99" s="17">
        <v>1273</v>
      </c>
      <c r="P99" s="17">
        <v>1802</v>
      </c>
      <c r="Q99" s="19">
        <f t="shared" si="13"/>
        <v>0.85479639557431275</v>
      </c>
      <c r="R99" s="19">
        <f t="shared" si="14"/>
        <v>0.87949712451517992</v>
      </c>
      <c r="S99" s="20">
        <f t="shared" si="15"/>
        <v>3.1933546837469975</v>
      </c>
      <c r="T99" s="20">
        <f t="shared" si="16"/>
        <v>3.0893400243309004</v>
      </c>
      <c r="V99" s="13"/>
    </row>
    <row r="100" spans="1:22" ht="16" customHeight="1" x14ac:dyDescent="0.4">
      <c r="A100" s="40">
        <v>706</v>
      </c>
      <c r="B100" s="40" t="s">
        <v>151</v>
      </c>
      <c r="C100" s="14" t="s">
        <v>45</v>
      </c>
      <c r="D100" s="14" t="s">
        <v>365</v>
      </c>
      <c r="E100" s="15">
        <v>76019</v>
      </c>
      <c r="F100" s="15">
        <v>106360</v>
      </c>
      <c r="G100" s="17">
        <v>3593</v>
      </c>
      <c r="H100" s="16">
        <v>3872</v>
      </c>
      <c r="I100" s="15">
        <f t="shared" si="12"/>
        <v>72426</v>
      </c>
      <c r="J100" s="15">
        <f t="shared" si="12"/>
        <v>102488</v>
      </c>
      <c r="K100" s="17">
        <v>29026</v>
      </c>
      <c r="L100" s="17">
        <v>39530</v>
      </c>
      <c r="M100" s="18">
        <v>24940</v>
      </c>
      <c r="N100" s="18">
        <v>35887</v>
      </c>
      <c r="O100" s="17">
        <v>4086</v>
      </c>
      <c r="P100" s="17">
        <v>3643</v>
      </c>
      <c r="Q100" s="19">
        <f t="shared" si="13"/>
        <v>0.85922965617033009</v>
      </c>
      <c r="R100" s="19">
        <f t="shared" si="14"/>
        <v>0.90784214520617257</v>
      </c>
      <c r="S100" s="20">
        <f t="shared" si="15"/>
        <v>2.9040096230954289</v>
      </c>
      <c r="T100" s="20">
        <f t="shared" si="16"/>
        <v>2.8558530944353109</v>
      </c>
      <c r="V100" s="13"/>
    </row>
    <row r="101" spans="1:22" ht="16" customHeight="1" x14ac:dyDescent="0.4">
      <c r="A101" s="40">
        <v>706</v>
      </c>
      <c r="B101" s="40" t="s">
        <v>152</v>
      </c>
      <c r="C101" s="14" t="s">
        <v>45</v>
      </c>
      <c r="D101" s="14" t="s">
        <v>366</v>
      </c>
      <c r="E101" s="15">
        <v>39076</v>
      </c>
      <c r="F101" s="15">
        <v>52297</v>
      </c>
      <c r="G101" s="17">
        <v>22</v>
      </c>
      <c r="H101" s="16">
        <v>70</v>
      </c>
      <c r="I101" s="15">
        <f t="shared" si="12"/>
        <v>39054</v>
      </c>
      <c r="J101" s="15">
        <f t="shared" si="12"/>
        <v>52227</v>
      </c>
      <c r="K101" s="17">
        <v>13187</v>
      </c>
      <c r="L101" s="17">
        <v>15310</v>
      </c>
      <c r="M101" s="18">
        <v>11413</v>
      </c>
      <c r="N101" s="18">
        <v>14559</v>
      </c>
      <c r="O101" s="17">
        <v>1774</v>
      </c>
      <c r="P101" s="17">
        <v>751</v>
      </c>
      <c r="Q101" s="19">
        <f t="shared" si="13"/>
        <v>0.86547357245772349</v>
      </c>
      <c r="R101" s="19">
        <f t="shared" si="14"/>
        <v>0.95094709340300454</v>
      </c>
      <c r="S101" s="20">
        <f t="shared" si="15"/>
        <v>3.4218873214755106</v>
      </c>
      <c r="T101" s="20">
        <f t="shared" si="16"/>
        <v>3.5872656089017103</v>
      </c>
      <c r="V101" s="13"/>
    </row>
    <row r="102" spans="1:22" ht="16" customHeight="1" x14ac:dyDescent="0.4">
      <c r="A102" s="40">
        <v>706</v>
      </c>
      <c r="B102" s="40" t="s">
        <v>153</v>
      </c>
      <c r="C102" s="14" t="s">
        <v>45</v>
      </c>
      <c r="D102" s="14" t="s">
        <v>367</v>
      </c>
      <c r="E102" s="15">
        <v>55216</v>
      </c>
      <c r="F102" s="15">
        <v>62575</v>
      </c>
      <c r="G102" s="17">
        <v>520</v>
      </c>
      <c r="H102" s="16">
        <v>457</v>
      </c>
      <c r="I102" s="15">
        <f t="shared" si="12"/>
        <v>54696</v>
      </c>
      <c r="J102" s="15">
        <f t="shared" si="12"/>
        <v>62118</v>
      </c>
      <c r="K102" s="17">
        <v>32384</v>
      </c>
      <c r="L102" s="17">
        <v>35708</v>
      </c>
      <c r="M102" s="18">
        <v>27409</v>
      </c>
      <c r="N102" s="18">
        <v>31709</v>
      </c>
      <c r="O102" s="17">
        <v>4975</v>
      </c>
      <c r="P102" s="17">
        <v>3999</v>
      </c>
      <c r="Q102" s="19">
        <f t="shared" si="13"/>
        <v>0.84637475296442688</v>
      </c>
      <c r="R102" s="19">
        <f t="shared" si="14"/>
        <v>0.88800828945894472</v>
      </c>
      <c r="S102" s="20">
        <f t="shared" si="15"/>
        <v>1.9955489072932249</v>
      </c>
      <c r="T102" s="20">
        <f t="shared" si="16"/>
        <v>1.9590021760383487</v>
      </c>
      <c r="V102" s="13"/>
    </row>
    <row r="103" spans="1:22" ht="16" customHeight="1" x14ac:dyDescent="0.4">
      <c r="A103" s="40">
        <v>708</v>
      </c>
      <c r="B103" s="40" t="s">
        <v>154</v>
      </c>
      <c r="C103" s="14" t="s">
        <v>45</v>
      </c>
      <c r="D103" s="14" t="s">
        <v>368</v>
      </c>
      <c r="E103" s="15">
        <v>453632</v>
      </c>
      <c r="F103" s="15">
        <v>495306</v>
      </c>
      <c r="G103" s="17">
        <v>3503</v>
      </c>
      <c r="H103" s="16">
        <v>6198</v>
      </c>
      <c r="I103" s="15">
        <f t="shared" si="12"/>
        <v>450129</v>
      </c>
      <c r="J103" s="15">
        <f t="shared" si="12"/>
        <v>489108</v>
      </c>
      <c r="K103" s="17">
        <v>214603</v>
      </c>
      <c r="L103" s="17">
        <v>223687</v>
      </c>
      <c r="M103" s="18">
        <v>175634</v>
      </c>
      <c r="N103" s="18">
        <v>193074</v>
      </c>
      <c r="O103" s="17">
        <v>38969</v>
      </c>
      <c r="P103" s="17">
        <v>30613</v>
      </c>
      <c r="Q103" s="19">
        <f t="shared" si="13"/>
        <v>0.81841353569148612</v>
      </c>
      <c r="R103" s="19">
        <f t="shared" si="14"/>
        <v>0.86314358903288968</v>
      </c>
      <c r="S103" s="20">
        <f t="shared" si="15"/>
        <v>2.5628807634057189</v>
      </c>
      <c r="T103" s="20">
        <f t="shared" si="16"/>
        <v>2.5332670375089346</v>
      </c>
      <c r="V103" s="13"/>
    </row>
    <row r="104" spans="1:22" ht="16" customHeight="1" x14ac:dyDescent="0.4">
      <c r="A104" s="40">
        <v>706</v>
      </c>
      <c r="B104" s="40" t="s">
        <v>155</v>
      </c>
      <c r="C104" s="14" t="s">
        <v>45</v>
      </c>
      <c r="D104" s="14" t="s">
        <v>369</v>
      </c>
      <c r="E104" s="15">
        <v>124</v>
      </c>
      <c r="F104" s="15">
        <v>72</v>
      </c>
      <c r="G104" s="17">
        <v>0</v>
      </c>
      <c r="H104" s="16">
        <v>0</v>
      </c>
      <c r="I104" s="15">
        <f t="shared" si="12"/>
        <v>124</v>
      </c>
      <c r="J104" s="15">
        <f t="shared" si="12"/>
        <v>72</v>
      </c>
      <c r="K104" s="17">
        <v>56</v>
      </c>
      <c r="L104" s="17">
        <v>42</v>
      </c>
      <c r="M104" s="18">
        <v>42</v>
      </c>
      <c r="N104" s="18">
        <v>35</v>
      </c>
      <c r="O104" s="17">
        <v>14</v>
      </c>
      <c r="P104" s="17">
        <v>7</v>
      </c>
      <c r="Q104" s="19">
        <f t="shared" si="13"/>
        <v>0.75</v>
      </c>
      <c r="R104" s="19">
        <f t="shared" si="14"/>
        <v>0.83333333333333337</v>
      </c>
      <c r="S104" s="20">
        <f t="shared" si="15"/>
        <v>2.9523809523809526</v>
      </c>
      <c r="T104" s="20">
        <f t="shared" si="16"/>
        <v>2.0571428571428569</v>
      </c>
      <c r="V104" s="13"/>
    </row>
    <row r="105" spans="1:22" ht="16" customHeight="1" x14ac:dyDescent="0.4">
      <c r="A105" s="40">
        <v>706</v>
      </c>
      <c r="B105" s="40" t="s">
        <v>156</v>
      </c>
      <c r="C105" s="14" t="s">
        <v>45</v>
      </c>
      <c r="D105" s="14" t="s">
        <v>370</v>
      </c>
      <c r="E105" s="15">
        <v>1805</v>
      </c>
      <c r="F105" s="15">
        <v>1723</v>
      </c>
      <c r="G105" s="17">
        <v>0</v>
      </c>
      <c r="H105" s="16">
        <v>0</v>
      </c>
      <c r="I105" s="15">
        <f t="shared" si="12"/>
        <v>1805</v>
      </c>
      <c r="J105" s="15">
        <f t="shared" si="12"/>
        <v>1723</v>
      </c>
      <c r="K105" s="17">
        <v>1017</v>
      </c>
      <c r="L105" s="17">
        <v>1009</v>
      </c>
      <c r="M105" s="18">
        <v>763</v>
      </c>
      <c r="N105" s="18">
        <v>796</v>
      </c>
      <c r="O105" s="17">
        <v>254</v>
      </c>
      <c r="P105" s="17">
        <v>213</v>
      </c>
      <c r="Q105" s="19">
        <f t="shared" si="13"/>
        <v>0.75024582104228121</v>
      </c>
      <c r="R105" s="19">
        <f t="shared" si="14"/>
        <v>0.78889990089197226</v>
      </c>
      <c r="S105" s="20">
        <f t="shared" si="15"/>
        <v>2.3656618610747051</v>
      </c>
      <c r="T105" s="20">
        <f t="shared" si="16"/>
        <v>2.1645728643216082</v>
      </c>
      <c r="V105" s="13"/>
    </row>
    <row r="106" spans="1:22" ht="16" customHeight="1" x14ac:dyDescent="0.4">
      <c r="A106" s="40">
        <v>706</v>
      </c>
      <c r="B106" s="40" t="s">
        <v>157</v>
      </c>
      <c r="C106" s="14" t="s">
        <v>45</v>
      </c>
      <c r="D106" s="14" t="s">
        <v>371</v>
      </c>
      <c r="E106" s="15">
        <v>17265</v>
      </c>
      <c r="F106" s="15">
        <v>15488</v>
      </c>
      <c r="G106" s="17">
        <v>6803</v>
      </c>
      <c r="H106" s="16">
        <v>4930</v>
      </c>
      <c r="I106" s="15">
        <f t="shared" si="12"/>
        <v>10462</v>
      </c>
      <c r="J106" s="15">
        <f t="shared" si="12"/>
        <v>10558</v>
      </c>
      <c r="K106" s="17">
        <v>3409</v>
      </c>
      <c r="L106" s="17">
        <v>3319</v>
      </c>
      <c r="M106" s="18">
        <v>2726</v>
      </c>
      <c r="N106" s="18">
        <v>2998</v>
      </c>
      <c r="O106" s="17">
        <v>683</v>
      </c>
      <c r="P106" s="17">
        <v>321</v>
      </c>
      <c r="Q106" s="19">
        <f t="shared" si="13"/>
        <v>0.799647990613083</v>
      </c>
      <c r="R106" s="19">
        <f t="shared" si="14"/>
        <v>0.90328412172341066</v>
      </c>
      <c r="S106" s="20">
        <f t="shared" si="15"/>
        <v>3.8378576669112254</v>
      </c>
      <c r="T106" s="20">
        <f t="shared" si="16"/>
        <v>3.5216811207471648</v>
      </c>
      <c r="V106" s="13"/>
    </row>
    <row r="107" spans="1:22" ht="16" customHeight="1" x14ac:dyDescent="0.4">
      <c r="A107" s="40">
        <v>708</v>
      </c>
      <c r="B107" s="40" t="s">
        <v>158</v>
      </c>
      <c r="C107" s="14" t="s">
        <v>45</v>
      </c>
      <c r="D107" s="14" t="s">
        <v>372</v>
      </c>
      <c r="E107" s="15">
        <v>8136</v>
      </c>
      <c r="F107" s="15">
        <v>9990</v>
      </c>
      <c r="G107" s="17">
        <v>5</v>
      </c>
      <c r="H107" s="16">
        <v>16</v>
      </c>
      <c r="I107" s="15">
        <f t="shared" si="12"/>
        <v>8131</v>
      </c>
      <c r="J107" s="15">
        <f t="shared" si="12"/>
        <v>9974</v>
      </c>
      <c r="K107" s="17">
        <v>3175</v>
      </c>
      <c r="L107" s="17">
        <v>3905</v>
      </c>
      <c r="M107" s="18">
        <v>2683</v>
      </c>
      <c r="N107" s="18">
        <v>3441</v>
      </c>
      <c r="O107" s="17">
        <v>492</v>
      </c>
      <c r="P107" s="17">
        <v>464</v>
      </c>
      <c r="Q107" s="19">
        <f t="shared" si="13"/>
        <v>0.84503937007874019</v>
      </c>
      <c r="R107" s="19">
        <f t="shared" si="14"/>
        <v>0.88117797695262479</v>
      </c>
      <c r="S107" s="20">
        <f t="shared" si="15"/>
        <v>3.0305628028326499</v>
      </c>
      <c r="T107" s="20">
        <f t="shared" si="16"/>
        <v>2.8985759953501891</v>
      </c>
      <c r="V107" s="13"/>
    </row>
    <row r="108" spans="1:22" ht="16" customHeight="1" x14ac:dyDescent="0.4">
      <c r="A108" s="40">
        <v>706</v>
      </c>
      <c r="B108" s="40" t="s">
        <v>159</v>
      </c>
      <c r="C108" s="14" t="s">
        <v>45</v>
      </c>
      <c r="D108" s="14" t="s">
        <v>373</v>
      </c>
      <c r="E108" s="15">
        <v>36828</v>
      </c>
      <c r="F108" s="15">
        <v>42126</v>
      </c>
      <c r="G108" s="17">
        <v>522</v>
      </c>
      <c r="H108" s="16">
        <v>731</v>
      </c>
      <c r="I108" s="15">
        <f t="shared" si="12"/>
        <v>36306</v>
      </c>
      <c r="J108" s="15">
        <f t="shared" si="12"/>
        <v>41395</v>
      </c>
      <c r="K108" s="17">
        <v>20616</v>
      </c>
      <c r="L108" s="17">
        <v>23428</v>
      </c>
      <c r="M108" s="18">
        <v>16647</v>
      </c>
      <c r="N108" s="18">
        <v>20655</v>
      </c>
      <c r="O108" s="17">
        <v>3969</v>
      </c>
      <c r="P108" s="17">
        <v>2773</v>
      </c>
      <c r="Q108" s="19">
        <f t="shared" si="13"/>
        <v>0.80747962747380675</v>
      </c>
      <c r="R108" s="19">
        <f t="shared" si="14"/>
        <v>0.88163735700870749</v>
      </c>
      <c r="S108" s="20">
        <f t="shared" si="15"/>
        <v>2.1809335015318077</v>
      </c>
      <c r="T108" s="20">
        <f t="shared" si="16"/>
        <v>2.0041152263374484</v>
      </c>
      <c r="V108" s="13"/>
    </row>
    <row r="109" spans="1:22" ht="16" customHeight="1" x14ac:dyDescent="0.4">
      <c r="A109" s="40">
        <v>706</v>
      </c>
      <c r="B109" s="40" t="s">
        <v>160</v>
      </c>
      <c r="C109" s="14" t="s">
        <v>45</v>
      </c>
      <c r="D109" s="14" t="s">
        <v>374</v>
      </c>
      <c r="E109" s="15">
        <v>2739</v>
      </c>
      <c r="F109" s="15">
        <v>3064</v>
      </c>
      <c r="G109" s="17">
        <v>0</v>
      </c>
      <c r="H109" s="16">
        <v>41</v>
      </c>
      <c r="I109" s="15">
        <f t="shared" si="12"/>
        <v>2739</v>
      </c>
      <c r="J109" s="15">
        <f t="shared" si="12"/>
        <v>3023</v>
      </c>
      <c r="K109" s="17">
        <v>988</v>
      </c>
      <c r="L109" s="17">
        <v>967</v>
      </c>
      <c r="M109" s="18">
        <v>835</v>
      </c>
      <c r="N109" s="18">
        <v>899</v>
      </c>
      <c r="O109" s="17">
        <v>153</v>
      </c>
      <c r="P109" s="17">
        <v>68</v>
      </c>
      <c r="Q109" s="19">
        <f t="shared" si="13"/>
        <v>0.84514170040485825</v>
      </c>
      <c r="R109" s="19">
        <f t="shared" si="14"/>
        <v>0.92967942088934852</v>
      </c>
      <c r="S109" s="20">
        <f t="shared" si="15"/>
        <v>3.2802395209580837</v>
      </c>
      <c r="T109" s="20">
        <f t="shared" si="16"/>
        <v>3.3626251390433817</v>
      </c>
      <c r="V109" s="13"/>
    </row>
    <row r="110" spans="1:22" ht="16" customHeight="1" x14ac:dyDescent="0.4">
      <c r="A110" s="40">
        <v>708</v>
      </c>
      <c r="B110" s="40" t="s">
        <v>161</v>
      </c>
      <c r="C110" s="14" t="s">
        <v>45</v>
      </c>
      <c r="D110" s="14" t="s">
        <v>375</v>
      </c>
      <c r="E110" s="15">
        <v>239872</v>
      </c>
      <c r="F110" s="15">
        <v>267352</v>
      </c>
      <c r="G110" s="17">
        <v>1705</v>
      </c>
      <c r="H110" s="16">
        <v>2536</v>
      </c>
      <c r="I110" s="15">
        <f t="shared" si="12"/>
        <v>238167</v>
      </c>
      <c r="J110" s="15">
        <f t="shared" si="12"/>
        <v>264816</v>
      </c>
      <c r="K110" s="17">
        <v>111622</v>
      </c>
      <c r="L110" s="17">
        <v>123283</v>
      </c>
      <c r="M110" s="18">
        <v>99103</v>
      </c>
      <c r="N110" s="18">
        <v>111952</v>
      </c>
      <c r="O110" s="17">
        <v>12519</v>
      </c>
      <c r="P110" s="17">
        <v>11331</v>
      </c>
      <c r="Q110" s="19">
        <f t="shared" si="13"/>
        <v>0.8878446901148519</v>
      </c>
      <c r="R110" s="19">
        <f t="shared" si="14"/>
        <v>0.90808951761394519</v>
      </c>
      <c r="S110" s="20">
        <f t="shared" si="15"/>
        <v>2.4032269457029556</v>
      </c>
      <c r="T110" s="20">
        <f t="shared" si="16"/>
        <v>2.3654423324281835</v>
      </c>
      <c r="V110" s="13"/>
    </row>
    <row r="111" spans="1:22" ht="16" customHeight="1" x14ac:dyDescent="0.4">
      <c r="A111" s="40">
        <v>706</v>
      </c>
      <c r="B111" s="40" t="s">
        <v>162</v>
      </c>
      <c r="C111" s="14" t="s">
        <v>45</v>
      </c>
      <c r="D111" s="14" t="s">
        <v>376</v>
      </c>
      <c r="E111" s="15">
        <v>66972</v>
      </c>
      <c r="F111" s="15">
        <v>76827</v>
      </c>
      <c r="G111" s="17">
        <v>54</v>
      </c>
      <c r="H111" s="16">
        <v>255</v>
      </c>
      <c r="I111" s="15">
        <f t="shared" si="12"/>
        <v>66918</v>
      </c>
      <c r="J111" s="15">
        <f t="shared" si="12"/>
        <v>76572</v>
      </c>
      <c r="K111" s="17">
        <v>23112</v>
      </c>
      <c r="L111" s="17">
        <v>24761</v>
      </c>
      <c r="M111" s="18">
        <v>20317</v>
      </c>
      <c r="N111" s="18">
        <v>23211</v>
      </c>
      <c r="O111" s="17">
        <v>2795</v>
      </c>
      <c r="P111" s="17">
        <v>1550</v>
      </c>
      <c r="Q111" s="19">
        <f t="shared" si="13"/>
        <v>0.87906715126341295</v>
      </c>
      <c r="R111" s="19">
        <f t="shared" si="14"/>
        <v>0.93740155890311372</v>
      </c>
      <c r="S111" s="20">
        <f t="shared" si="15"/>
        <v>3.2936949352758775</v>
      </c>
      <c r="T111" s="20">
        <f t="shared" si="16"/>
        <v>3.2989530825901512</v>
      </c>
      <c r="V111" s="13"/>
    </row>
    <row r="112" spans="1:22" ht="16" customHeight="1" x14ac:dyDescent="0.4">
      <c r="A112" s="40">
        <v>708</v>
      </c>
      <c r="B112" s="40" t="s">
        <v>163</v>
      </c>
      <c r="C112" s="14" t="s">
        <v>45</v>
      </c>
      <c r="D112" s="14" t="s">
        <v>377</v>
      </c>
      <c r="E112" s="15">
        <v>203652</v>
      </c>
      <c r="F112" s="15">
        <v>251437</v>
      </c>
      <c r="G112" s="17">
        <v>2160</v>
      </c>
      <c r="H112" s="16">
        <v>3886</v>
      </c>
      <c r="I112" s="15">
        <f t="shared" si="12"/>
        <v>201492</v>
      </c>
      <c r="J112" s="15">
        <f t="shared" si="12"/>
        <v>247551</v>
      </c>
      <c r="K112" s="17">
        <v>86215</v>
      </c>
      <c r="L112" s="17">
        <v>101185</v>
      </c>
      <c r="M112" s="18">
        <v>76573</v>
      </c>
      <c r="N112" s="18">
        <v>93372</v>
      </c>
      <c r="O112" s="17">
        <v>9642</v>
      </c>
      <c r="P112" s="17">
        <v>7813</v>
      </c>
      <c r="Q112" s="19">
        <f t="shared" si="13"/>
        <v>0.88816331264861104</v>
      </c>
      <c r="R112" s="19">
        <f t="shared" si="14"/>
        <v>0.92278499777635026</v>
      </c>
      <c r="S112" s="20">
        <f t="shared" si="15"/>
        <v>2.6313713711099211</v>
      </c>
      <c r="T112" s="20">
        <f t="shared" si="16"/>
        <v>2.651233774579103</v>
      </c>
      <c r="V112" s="13"/>
    </row>
    <row r="113" spans="1:22" ht="16" customHeight="1" x14ac:dyDescent="0.4">
      <c r="A113" s="40">
        <v>706</v>
      </c>
      <c r="B113" s="40" t="s">
        <v>164</v>
      </c>
      <c r="C113" s="14" t="s">
        <v>45</v>
      </c>
      <c r="D113" s="14" t="s">
        <v>378</v>
      </c>
      <c r="E113" s="15">
        <v>55104</v>
      </c>
      <c r="F113" s="15">
        <v>58675</v>
      </c>
      <c r="G113" s="17">
        <v>5554</v>
      </c>
      <c r="H113" s="16">
        <v>4416</v>
      </c>
      <c r="I113" s="15">
        <f t="shared" si="12"/>
        <v>49550</v>
      </c>
      <c r="J113" s="15">
        <f t="shared" si="12"/>
        <v>54259</v>
      </c>
      <c r="K113" s="17">
        <v>24287</v>
      </c>
      <c r="L113" s="17">
        <v>28510</v>
      </c>
      <c r="M113" s="18">
        <v>19752</v>
      </c>
      <c r="N113" s="18">
        <v>24630</v>
      </c>
      <c r="O113" s="17">
        <v>4535</v>
      </c>
      <c r="P113" s="17">
        <v>3880</v>
      </c>
      <c r="Q113" s="19">
        <f t="shared" si="13"/>
        <v>0.81327459134516411</v>
      </c>
      <c r="R113" s="19">
        <f t="shared" si="14"/>
        <v>0.86390740091196072</v>
      </c>
      <c r="S113" s="20">
        <f t="shared" si="15"/>
        <v>2.5086067233697853</v>
      </c>
      <c r="T113" s="20">
        <f t="shared" si="16"/>
        <v>2.2029638652050347</v>
      </c>
      <c r="V113" s="13"/>
    </row>
    <row r="114" spans="1:22" ht="16" customHeight="1" x14ac:dyDescent="0.4">
      <c r="A114" s="40">
        <v>707</v>
      </c>
      <c r="B114" s="40" t="s">
        <v>165</v>
      </c>
      <c r="C114" s="14" t="s">
        <v>45</v>
      </c>
      <c r="D114" s="14" t="s">
        <v>379</v>
      </c>
      <c r="E114" s="15">
        <v>652590</v>
      </c>
      <c r="F114" s="15">
        <v>722707</v>
      </c>
      <c r="G114" s="17">
        <v>16662</v>
      </c>
      <c r="H114" s="16">
        <v>21356</v>
      </c>
      <c r="I114" s="15">
        <f t="shared" si="12"/>
        <v>635928</v>
      </c>
      <c r="J114" s="15">
        <f t="shared" si="12"/>
        <v>701351</v>
      </c>
      <c r="K114" s="17">
        <v>251604</v>
      </c>
      <c r="L114" s="17">
        <v>269957</v>
      </c>
      <c r="M114" s="18">
        <v>212266</v>
      </c>
      <c r="N114" s="18">
        <v>247004</v>
      </c>
      <c r="O114" s="17">
        <v>39338</v>
      </c>
      <c r="P114" s="17">
        <v>22953</v>
      </c>
      <c r="Q114" s="19">
        <f t="shared" si="13"/>
        <v>0.84365113432218886</v>
      </c>
      <c r="R114" s="19">
        <f t="shared" si="14"/>
        <v>0.91497534792578072</v>
      </c>
      <c r="S114" s="20">
        <f t="shared" si="15"/>
        <v>2.9959013690369631</v>
      </c>
      <c r="T114" s="20">
        <f t="shared" si="16"/>
        <v>2.8394317500931159</v>
      </c>
      <c r="V114" s="13"/>
    </row>
    <row r="115" spans="1:22" ht="16" customHeight="1" x14ac:dyDescent="0.4">
      <c r="A115" s="40">
        <v>708</v>
      </c>
      <c r="B115" s="40" t="s">
        <v>166</v>
      </c>
      <c r="C115" s="14" t="s">
        <v>45</v>
      </c>
      <c r="D115" s="14" t="s">
        <v>380</v>
      </c>
      <c r="E115" s="15">
        <v>26329</v>
      </c>
      <c r="F115" s="15">
        <v>65877</v>
      </c>
      <c r="G115" s="17">
        <v>5</v>
      </c>
      <c r="H115" s="16">
        <v>389</v>
      </c>
      <c r="I115" s="15">
        <f t="shared" si="12"/>
        <v>26324</v>
      </c>
      <c r="J115" s="15">
        <f t="shared" si="12"/>
        <v>65488</v>
      </c>
      <c r="K115" s="17">
        <v>8803</v>
      </c>
      <c r="L115" s="17">
        <v>20998</v>
      </c>
      <c r="M115" s="18">
        <v>7893</v>
      </c>
      <c r="N115" s="18">
        <v>19750</v>
      </c>
      <c r="O115" s="17">
        <v>910</v>
      </c>
      <c r="P115" s="17">
        <v>1248</v>
      </c>
      <c r="Q115" s="19">
        <f t="shared" si="13"/>
        <v>0.89662615017607639</v>
      </c>
      <c r="R115" s="19">
        <f t="shared" si="14"/>
        <v>0.94056576816839699</v>
      </c>
      <c r="S115" s="20">
        <f t="shared" si="15"/>
        <v>3.3351070568858483</v>
      </c>
      <c r="T115" s="20">
        <f t="shared" si="16"/>
        <v>3.3158481012658227</v>
      </c>
      <c r="V115" s="13"/>
    </row>
    <row r="116" spans="1:22" ht="16" customHeight="1" x14ac:dyDescent="0.4">
      <c r="A116" s="40">
        <v>706</v>
      </c>
      <c r="B116" s="40" t="s">
        <v>167</v>
      </c>
      <c r="C116" s="14" t="s">
        <v>45</v>
      </c>
      <c r="D116" s="14" t="s">
        <v>381</v>
      </c>
      <c r="E116" s="15">
        <v>6752</v>
      </c>
      <c r="F116" s="15">
        <v>7631</v>
      </c>
      <c r="G116" s="17">
        <v>0</v>
      </c>
      <c r="H116" s="16">
        <v>0</v>
      </c>
      <c r="I116" s="15">
        <f t="shared" si="12"/>
        <v>6752</v>
      </c>
      <c r="J116" s="15">
        <f t="shared" si="12"/>
        <v>7631</v>
      </c>
      <c r="K116" s="17">
        <v>2073</v>
      </c>
      <c r="L116" s="17">
        <v>2125</v>
      </c>
      <c r="M116" s="18">
        <v>1829</v>
      </c>
      <c r="N116" s="18">
        <v>2036</v>
      </c>
      <c r="O116" s="17">
        <v>244</v>
      </c>
      <c r="P116" s="17">
        <v>89</v>
      </c>
      <c r="Q116" s="19">
        <f t="shared" si="13"/>
        <v>0.88229618909792573</v>
      </c>
      <c r="R116" s="19">
        <f t="shared" si="14"/>
        <v>0.95811764705882352</v>
      </c>
      <c r="S116" s="20">
        <f t="shared" si="15"/>
        <v>3.6916347731000547</v>
      </c>
      <c r="T116" s="20">
        <f t="shared" si="16"/>
        <v>3.7480353634577601</v>
      </c>
      <c r="V116" s="13"/>
    </row>
    <row r="117" spans="1:22" ht="16" customHeight="1" x14ac:dyDescent="0.4">
      <c r="A117" s="40">
        <v>706</v>
      </c>
      <c r="B117" s="40" t="s">
        <v>168</v>
      </c>
      <c r="C117" s="14" t="s">
        <v>45</v>
      </c>
      <c r="D117" s="14" t="s">
        <v>382</v>
      </c>
      <c r="E117" s="15">
        <v>101878</v>
      </c>
      <c r="F117" s="15">
        <v>119584</v>
      </c>
      <c r="G117" s="17">
        <v>557</v>
      </c>
      <c r="H117" s="16">
        <v>510</v>
      </c>
      <c r="I117" s="15">
        <f t="shared" si="12"/>
        <v>101321</v>
      </c>
      <c r="J117" s="15">
        <f t="shared" si="12"/>
        <v>119074</v>
      </c>
      <c r="K117" s="17">
        <v>34542</v>
      </c>
      <c r="L117" s="17">
        <v>39125</v>
      </c>
      <c r="M117" s="18">
        <v>30303</v>
      </c>
      <c r="N117" s="18">
        <v>36869</v>
      </c>
      <c r="O117" s="17">
        <v>4239</v>
      </c>
      <c r="P117" s="17">
        <v>2256</v>
      </c>
      <c r="Q117" s="19">
        <f t="shared" si="13"/>
        <v>0.87727983324648251</v>
      </c>
      <c r="R117" s="19">
        <f t="shared" si="14"/>
        <v>0.94233865814696482</v>
      </c>
      <c r="S117" s="20">
        <f t="shared" si="15"/>
        <v>3.3435963435963436</v>
      </c>
      <c r="T117" s="20">
        <f t="shared" si="16"/>
        <v>3.2296509262524071</v>
      </c>
      <c r="V117" s="13"/>
    </row>
    <row r="118" spans="1:22" ht="16" customHeight="1" x14ac:dyDescent="0.4">
      <c r="A118" s="40">
        <v>708</v>
      </c>
      <c r="B118" s="40" t="s">
        <v>169</v>
      </c>
      <c r="C118" s="14" t="s">
        <v>45</v>
      </c>
      <c r="D118" s="14" t="s">
        <v>383</v>
      </c>
      <c r="E118" s="15">
        <v>8821</v>
      </c>
      <c r="F118" s="15">
        <v>14328</v>
      </c>
      <c r="G118" s="17">
        <v>0</v>
      </c>
      <c r="H118" s="16">
        <v>15</v>
      </c>
      <c r="I118" s="15">
        <f t="shared" si="12"/>
        <v>8821</v>
      </c>
      <c r="J118" s="15">
        <f t="shared" si="12"/>
        <v>14313</v>
      </c>
      <c r="K118" s="17">
        <v>3821</v>
      </c>
      <c r="L118" s="17">
        <v>5167</v>
      </c>
      <c r="M118" s="18">
        <v>2861</v>
      </c>
      <c r="N118" s="18">
        <v>4492</v>
      </c>
      <c r="O118" s="17">
        <v>960</v>
      </c>
      <c r="P118" s="17">
        <v>675</v>
      </c>
      <c r="Q118" s="19">
        <f t="shared" si="13"/>
        <v>0.74875686992933788</v>
      </c>
      <c r="R118" s="19">
        <f t="shared" si="14"/>
        <v>0.8693632668860074</v>
      </c>
      <c r="S118" s="20">
        <f t="shared" si="15"/>
        <v>3.0831876966095773</v>
      </c>
      <c r="T118" s="20">
        <f t="shared" si="16"/>
        <v>3.1863312555654497</v>
      </c>
      <c r="V118" s="13"/>
    </row>
    <row r="119" spans="1:22" ht="16" customHeight="1" x14ac:dyDescent="0.4">
      <c r="A119" s="40">
        <v>708</v>
      </c>
      <c r="B119" s="40" t="s">
        <v>170</v>
      </c>
      <c r="C119" s="14" t="s">
        <v>45</v>
      </c>
      <c r="D119" s="14" t="s">
        <v>384</v>
      </c>
      <c r="E119" s="15">
        <v>220304</v>
      </c>
      <c r="F119" s="15">
        <v>237039</v>
      </c>
      <c r="G119" s="17">
        <v>1009</v>
      </c>
      <c r="H119" s="16">
        <v>2173</v>
      </c>
      <c r="I119" s="15">
        <f t="shared" si="12"/>
        <v>219295</v>
      </c>
      <c r="J119" s="15">
        <f t="shared" si="12"/>
        <v>234866</v>
      </c>
      <c r="K119" s="17">
        <v>121100</v>
      </c>
      <c r="L119" s="17">
        <v>129137</v>
      </c>
      <c r="M119" s="18">
        <v>102393</v>
      </c>
      <c r="N119" s="18">
        <v>111224</v>
      </c>
      <c r="O119" s="17">
        <v>18707</v>
      </c>
      <c r="P119" s="17">
        <v>17913</v>
      </c>
      <c r="Q119" s="19">
        <f t="shared" si="13"/>
        <v>0.84552436003303055</v>
      </c>
      <c r="R119" s="19">
        <f t="shared" si="14"/>
        <v>0.86128685039918851</v>
      </c>
      <c r="S119" s="20">
        <f t="shared" si="15"/>
        <v>2.1416991395896203</v>
      </c>
      <c r="T119" s="20">
        <f t="shared" si="16"/>
        <v>2.1116485650579011</v>
      </c>
      <c r="V119" s="13"/>
    </row>
    <row r="120" spans="1:22" ht="16" customHeight="1" x14ac:dyDescent="0.4">
      <c r="A120" s="40">
        <v>706</v>
      </c>
      <c r="B120" s="40" t="s">
        <v>171</v>
      </c>
      <c r="C120" s="14" t="s">
        <v>45</v>
      </c>
      <c r="D120" s="14" t="s">
        <v>385</v>
      </c>
      <c r="E120" s="15">
        <v>128</v>
      </c>
      <c r="F120" s="15">
        <v>119</v>
      </c>
      <c r="G120" s="17">
        <v>0</v>
      </c>
      <c r="H120" s="16">
        <v>0</v>
      </c>
      <c r="I120" s="15">
        <f t="shared" si="12"/>
        <v>128</v>
      </c>
      <c r="J120" s="15">
        <f t="shared" si="12"/>
        <v>119</v>
      </c>
      <c r="K120" s="17">
        <v>62</v>
      </c>
      <c r="L120" s="17">
        <v>45</v>
      </c>
      <c r="M120" s="18">
        <v>42</v>
      </c>
      <c r="N120" s="18">
        <v>39</v>
      </c>
      <c r="O120" s="17">
        <v>20</v>
      </c>
      <c r="P120" s="17">
        <v>6</v>
      </c>
      <c r="Q120" s="19">
        <f t="shared" si="13"/>
        <v>0.67741935483870963</v>
      </c>
      <c r="R120" s="19">
        <f t="shared" si="14"/>
        <v>0.8666666666666667</v>
      </c>
      <c r="S120" s="20">
        <f t="shared" si="15"/>
        <v>3.0476190476190474</v>
      </c>
      <c r="T120" s="20">
        <f t="shared" si="16"/>
        <v>3.0512820512820511</v>
      </c>
      <c r="V120" s="13"/>
    </row>
    <row r="121" spans="1:22" ht="16" customHeight="1" x14ac:dyDescent="0.4">
      <c r="A121" s="40">
        <v>708</v>
      </c>
      <c r="B121" s="40" t="s">
        <v>172</v>
      </c>
      <c r="C121" s="14" t="s">
        <v>45</v>
      </c>
      <c r="D121" s="14" t="s">
        <v>386</v>
      </c>
      <c r="E121" s="15">
        <v>239044</v>
      </c>
      <c r="F121" s="15">
        <v>268641</v>
      </c>
      <c r="G121" s="17">
        <v>2383</v>
      </c>
      <c r="H121" s="16">
        <v>3317</v>
      </c>
      <c r="I121" s="15">
        <f t="shared" si="12"/>
        <v>236661</v>
      </c>
      <c r="J121" s="15">
        <f t="shared" si="12"/>
        <v>265324</v>
      </c>
      <c r="K121" s="17">
        <v>96494</v>
      </c>
      <c r="L121" s="17">
        <v>105964</v>
      </c>
      <c r="M121" s="18">
        <v>87218</v>
      </c>
      <c r="N121" s="18">
        <v>99479</v>
      </c>
      <c r="O121" s="17">
        <v>9276</v>
      </c>
      <c r="P121" s="17">
        <v>6485</v>
      </c>
      <c r="Q121" s="19">
        <f t="shared" si="13"/>
        <v>0.90386967065309765</v>
      </c>
      <c r="R121" s="19">
        <f t="shared" si="14"/>
        <v>0.9387999698010645</v>
      </c>
      <c r="S121" s="20">
        <f t="shared" si="15"/>
        <v>2.7134421793666443</v>
      </c>
      <c r="T121" s="20">
        <f t="shared" si="16"/>
        <v>2.6671357774002553</v>
      </c>
      <c r="V121" s="13"/>
    </row>
    <row r="122" spans="1:22" ht="16" customHeight="1" x14ac:dyDescent="0.4">
      <c r="A122" s="40">
        <v>706</v>
      </c>
      <c r="B122" s="40" t="s">
        <v>173</v>
      </c>
      <c r="C122" s="14" t="s">
        <v>45</v>
      </c>
      <c r="D122" s="14" t="s">
        <v>387</v>
      </c>
      <c r="E122" s="15">
        <v>143748</v>
      </c>
      <c r="F122" s="15">
        <v>160113</v>
      </c>
      <c r="G122" s="17">
        <v>9938</v>
      </c>
      <c r="H122" s="16">
        <v>8684</v>
      </c>
      <c r="I122" s="15">
        <f t="shared" si="12"/>
        <v>133810</v>
      </c>
      <c r="J122" s="15">
        <f t="shared" si="12"/>
        <v>151429</v>
      </c>
      <c r="K122" s="17">
        <v>64172</v>
      </c>
      <c r="L122" s="17">
        <v>72169</v>
      </c>
      <c r="M122" s="18">
        <v>56693</v>
      </c>
      <c r="N122" s="18">
        <v>65696</v>
      </c>
      <c r="O122" s="17">
        <v>7479</v>
      </c>
      <c r="P122" s="17">
        <v>6473</v>
      </c>
      <c r="Q122" s="19">
        <f t="shared" si="13"/>
        <v>0.88345384279748174</v>
      </c>
      <c r="R122" s="19">
        <f t="shared" si="14"/>
        <v>0.91030774986490048</v>
      </c>
      <c r="S122" s="20">
        <f t="shared" si="15"/>
        <v>2.3602561162753779</v>
      </c>
      <c r="T122" s="20">
        <f t="shared" si="16"/>
        <v>2.3049957379444717</v>
      </c>
      <c r="V122" s="13"/>
    </row>
    <row r="123" spans="1:22" ht="16" customHeight="1" x14ac:dyDescent="0.4">
      <c r="A123" s="40">
        <v>707</v>
      </c>
      <c r="B123" s="40" t="s">
        <v>174</v>
      </c>
      <c r="C123" s="14" t="s">
        <v>45</v>
      </c>
      <c r="D123" s="14" t="s">
        <v>388</v>
      </c>
      <c r="E123" s="15">
        <v>294099</v>
      </c>
      <c r="F123" s="15">
        <v>320141</v>
      </c>
      <c r="G123" s="17">
        <v>10156</v>
      </c>
      <c r="H123" s="16">
        <v>9532</v>
      </c>
      <c r="I123" s="15">
        <f t="shared" si="12"/>
        <v>283943</v>
      </c>
      <c r="J123" s="15">
        <f t="shared" si="12"/>
        <v>310609</v>
      </c>
      <c r="K123" s="17">
        <v>128126</v>
      </c>
      <c r="L123" s="17">
        <v>140067</v>
      </c>
      <c r="M123" s="18">
        <v>116838</v>
      </c>
      <c r="N123" s="18">
        <v>130124</v>
      </c>
      <c r="O123" s="17">
        <v>11288</v>
      </c>
      <c r="P123" s="17">
        <v>9943</v>
      </c>
      <c r="Q123" s="19">
        <f t="shared" si="13"/>
        <v>0.91189922420117697</v>
      </c>
      <c r="R123" s="19">
        <f t="shared" si="14"/>
        <v>0.92901254399680155</v>
      </c>
      <c r="S123" s="20">
        <f t="shared" si="15"/>
        <v>2.4302281791882776</v>
      </c>
      <c r="T123" s="20">
        <f t="shared" si="16"/>
        <v>2.3870231471519472</v>
      </c>
      <c r="V123" s="13"/>
    </row>
    <row r="124" spans="1:22" ht="16" customHeight="1" x14ac:dyDescent="0.4">
      <c r="A124" s="40">
        <v>706</v>
      </c>
      <c r="B124" s="40" t="s">
        <v>175</v>
      </c>
      <c r="C124" s="14" t="s">
        <v>45</v>
      </c>
      <c r="D124" s="14" t="s">
        <v>389</v>
      </c>
      <c r="E124" s="15">
        <v>301</v>
      </c>
      <c r="F124" s="15">
        <v>172</v>
      </c>
      <c r="G124" s="17">
        <v>0</v>
      </c>
      <c r="H124" s="16">
        <v>9</v>
      </c>
      <c r="I124" s="15">
        <f t="shared" si="12"/>
        <v>301</v>
      </c>
      <c r="J124" s="15">
        <f t="shared" si="12"/>
        <v>163</v>
      </c>
      <c r="K124" s="17">
        <v>86</v>
      </c>
      <c r="L124" s="17">
        <v>45</v>
      </c>
      <c r="M124" s="18">
        <v>76</v>
      </c>
      <c r="N124" s="18">
        <v>38</v>
      </c>
      <c r="O124" s="17">
        <v>10</v>
      </c>
      <c r="P124" s="17">
        <v>7</v>
      </c>
      <c r="Q124" s="19">
        <f t="shared" si="13"/>
        <v>0.88372093023255816</v>
      </c>
      <c r="R124" s="19">
        <f t="shared" si="14"/>
        <v>0.84444444444444444</v>
      </c>
      <c r="S124" s="20">
        <f t="shared" si="15"/>
        <v>3.9605263157894739</v>
      </c>
      <c r="T124" s="20">
        <f t="shared" si="16"/>
        <v>4.2894736842105265</v>
      </c>
      <c r="V124" s="13"/>
    </row>
    <row r="125" spans="1:22" ht="16" customHeight="1" x14ac:dyDescent="0.4">
      <c r="A125" s="40">
        <v>706</v>
      </c>
      <c r="B125" s="40" t="s">
        <v>176</v>
      </c>
      <c r="C125" s="14" t="s">
        <v>45</v>
      </c>
      <c r="D125" s="14" t="s">
        <v>390</v>
      </c>
      <c r="E125" s="15">
        <v>15052</v>
      </c>
      <c r="F125" s="15">
        <v>17038</v>
      </c>
      <c r="G125" s="17">
        <v>9</v>
      </c>
      <c r="H125" s="16">
        <v>31</v>
      </c>
      <c r="I125" s="15">
        <f t="shared" si="12"/>
        <v>15043</v>
      </c>
      <c r="J125" s="15">
        <f t="shared" si="12"/>
        <v>17007</v>
      </c>
      <c r="K125" s="17">
        <v>4981</v>
      </c>
      <c r="L125" s="17">
        <v>5111</v>
      </c>
      <c r="M125" s="18">
        <v>4441</v>
      </c>
      <c r="N125" s="18">
        <v>4902</v>
      </c>
      <c r="O125" s="17">
        <v>540</v>
      </c>
      <c r="P125" s="17">
        <v>209</v>
      </c>
      <c r="Q125" s="19">
        <f t="shared" si="13"/>
        <v>0.8915880345312186</v>
      </c>
      <c r="R125" s="19">
        <f t="shared" si="14"/>
        <v>0.95910780669144979</v>
      </c>
      <c r="S125" s="20">
        <f t="shared" si="15"/>
        <v>3.3873001576221573</v>
      </c>
      <c r="T125" s="20">
        <f t="shared" si="16"/>
        <v>3.4694002447980417</v>
      </c>
      <c r="V125" s="13"/>
    </row>
    <row r="126" spans="1:22" ht="16" customHeight="1" x14ac:dyDescent="0.4">
      <c r="A126" s="40">
        <v>707</v>
      </c>
      <c r="B126" s="40" t="s">
        <v>177</v>
      </c>
      <c r="C126" s="14" t="s">
        <v>45</v>
      </c>
      <c r="D126" s="14" t="s">
        <v>391</v>
      </c>
      <c r="E126" s="15">
        <v>164860</v>
      </c>
      <c r="F126" s="15">
        <v>199669</v>
      </c>
      <c r="G126" s="17">
        <v>85</v>
      </c>
      <c r="H126" s="16">
        <v>424</v>
      </c>
      <c r="I126" s="15">
        <f t="shared" si="12"/>
        <v>164775</v>
      </c>
      <c r="J126" s="15">
        <f t="shared" si="12"/>
        <v>199245</v>
      </c>
      <c r="K126" s="17">
        <v>55329</v>
      </c>
      <c r="L126" s="17">
        <v>60677</v>
      </c>
      <c r="M126" s="18">
        <v>48251</v>
      </c>
      <c r="N126" s="18">
        <v>57436</v>
      </c>
      <c r="O126" s="17">
        <v>7078</v>
      </c>
      <c r="P126" s="17">
        <v>3241</v>
      </c>
      <c r="Q126" s="19">
        <f t="shared" si="13"/>
        <v>0.87207431907318045</v>
      </c>
      <c r="R126" s="19">
        <f t="shared" si="14"/>
        <v>0.94658602106234657</v>
      </c>
      <c r="S126" s="20">
        <f t="shared" si="15"/>
        <v>3.4149551304636172</v>
      </c>
      <c r="T126" s="20">
        <f t="shared" si="16"/>
        <v>3.4689915732293337</v>
      </c>
      <c r="V126" s="13"/>
    </row>
    <row r="127" spans="1:22" ht="16" customHeight="1" x14ac:dyDescent="0.4">
      <c r="A127" s="40">
        <v>706</v>
      </c>
      <c r="B127" s="40" t="s">
        <v>178</v>
      </c>
      <c r="C127" s="14" t="s">
        <v>45</v>
      </c>
      <c r="D127" s="14" t="s">
        <v>392</v>
      </c>
      <c r="E127" s="15">
        <v>14004</v>
      </c>
      <c r="F127" s="15">
        <v>18674</v>
      </c>
      <c r="G127" s="17">
        <v>0</v>
      </c>
      <c r="H127" s="16">
        <v>12</v>
      </c>
      <c r="I127" s="15">
        <f t="shared" si="12"/>
        <v>14004</v>
      </c>
      <c r="J127" s="15">
        <f t="shared" si="12"/>
        <v>18662</v>
      </c>
      <c r="K127" s="17">
        <v>4221</v>
      </c>
      <c r="L127" s="17">
        <v>4739</v>
      </c>
      <c r="M127" s="18">
        <v>3650</v>
      </c>
      <c r="N127" s="18">
        <v>4605</v>
      </c>
      <c r="O127" s="17">
        <v>571</v>
      </c>
      <c r="P127" s="17">
        <v>134</v>
      </c>
      <c r="Q127" s="19">
        <f t="shared" si="13"/>
        <v>0.86472399905235731</v>
      </c>
      <c r="R127" s="19">
        <f t="shared" si="14"/>
        <v>0.97172399240346063</v>
      </c>
      <c r="S127" s="20">
        <f t="shared" si="15"/>
        <v>3.8367123287671232</v>
      </c>
      <c r="T127" s="20">
        <f t="shared" si="16"/>
        <v>4.0525515743756788</v>
      </c>
      <c r="V127" s="13"/>
    </row>
    <row r="128" spans="1:22" ht="16" customHeight="1" x14ac:dyDescent="0.4">
      <c r="A128" s="40">
        <v>706</v>
      </c>
      <c r="B128" s="40" t="s">
        <v>179</v>
      </c>
      <c r="C128" s="14" t="s">
        <v>45</v>
      </c>
      <c r="D128" s="14" t="s">
        <v>393</v>
      </c>
      <c r="E128" s="15">
        <v>225762</v>
      </c>
      <c r="F128" s="15">
        <v>247479</v>
      </c>
      <c r="G128" s="17">
        <v>1899</v>
      </c>
      <c r="H128" s="16">
        <v>3088</v>
      </c>
      <c r="I128" s="15">
        <f t="shared" si="12"/>
        <v>223863</v>
      </c>
      <c r="J128" s="15">
        <f t="shared" si="12"/>
        <v>244391</v>
      </c>
      <c r="K128" s="17">
        <v>99135</v>
      </c>
      <c r="L128" s="17">
        <v>100397</v>
      </c>
      <c r="M128" s="18">
        <v>86826</v>
      </c>
      <c r="N128" s="18">
        <v>93633</v>
      </c>
      <c r="O128" s="17">
        <v>12309</v>
      </c>
      <c r="P128" s="17">
        <v>6764</v>
      </c>
      <c r="Q128" s="19">
        <f t="shared" si="13"/>
        <v>0.87583598123770612</v>
      </c>
      <c r="R128" s="19">
        <f t="shared" si="14"/>
        <v>0.93262746894827531</v>
      </c>
      <c r="S128" s="20">
        <f t="shared" si="15"/>
        <v>2.5782945200746319</v>
      </c>
      <c r="T128" s="20">
        <f t="shared" si="16"/>
        <v>2.6100947315583181</v>
      </c>
      <c r="V128" s="13"/>
    </row>
    <row r="129" spans="1:22" ht="16" customHeight="1" x14ac:dyDescent="0.4">
      <c r="A129" s="40">
        <v>708</v>
      </c>
      <c r="B129" s="40" t="s">
        <v>180</v>
      </c>
      <c r="C129" s="14" t="s">
        <v>45</v>
      </c>
      <c r="D129" s="14" t="s">
        <v>47</v>
      </c>
      <c r="E129" s="15">
        <v>10735</v>
      </c>
      <c r="F129" s="15">
        <v>15194</v>
      </c>
      <c r="G129" s="17">
        <v>210</v>
      </c>
      <c r="H129" s="16">
        <v>99</v>
      </c>
      <c r="I129" s="15">
        <f t="shared" si="12"/>
        <v>10525</v>
      </c>
      <c r="J129" s="15">
        <f t="shared" si="12"/>
        <v>15095</v>
      </c>
      <c r="K129" s="17">
        <v>6472</v>
      </c>
      <c r="L129" s="17">
        <v>8781</v>
      </c>
      <c r="M129" s="18">
        <v>4843</v>
      </c>
      <c r="N129" s="18">
        <v>7153</v>
      </c>
      <c r="O129" s="17">
        <v>1629</v>
      </c>
      <c r="P129" s="17">
        <v>1628</v>
      </c>
      <c r="Q129" s="19">
        <f t="shared" si="13"/>
        <v>0.7483003708281829</v>
      </c>
      <c r="R129" s="19">
        <f t="shared" si="14"/>
        <v>0.81459970390616099</v>
      </c>
      <c r="S129" s="20">
        <f t="shared" si="15"/>
        <v>2.1732397274416684</v>
      </c>
      <c r="T129" s="20">
        <f t="shared" si="16"/>
        <v>2.1103033692157136</v>
      </c>
      <c r="V129" s="13"/>
    </row>
    <row r="130" spans="1:22" ht="16" customHeight="1" x14ac:dyDescent="0.4">
      <c r="A130" s="40">
        <v>706</v>
      </c>
      <c r="B130" s="40" t="s">
        <v>181</v>
      </c>
      <c r="C130" s="14" t="s">
        <v>45</v>
      </c>
      <c r="D130" s="14" t="s">
        <v>394</v>
      </c>
      <c r="E130" s="15">
        <v>3852</v>
      </c>
      <c r="F130" s="15">
        <v>4508</v>
      </c>
      <c r="G130" s="17">
        <v>753</v>
      </c>
      <c r="H130" s="16">
        <v>825</v>
      </c>
      <c r="I130" s="15">
        <f t="shared" si="12"/>
        <v>3099</v>
      </c>
      <c r="J130" s="15">
        <f t="shared" si="12"/>
        <v>3683</v>
      </c>
      <c r="K130" s="17">
        <v>1149</v>
      </c>
      <c r="L130" s="17">
        <v>1407</v>
      </c>
      <c r="M130" s="18">
        <v>919</v>
      </c>
      <c r="N130" s="18">
        <v>1287</v>
      </c>
      <c r="O130" s="17">
        <v>230</v>
      </c>
      <c r="P130" s="17">
        <v>120</v>
      </c>
      <c r="Q130" s="19">
        <f t="shared" si="13"/>
        <v>0.79982593559617055</v>
      </c>
      <c r="R130" s="19">
        <f t="shared" si="14"/>
        <v>0.91471215351812363</v>
      </c>
      <c r="S130" s="20">
        <f t="shared" si="15"/>
        <v>3.3721436343852011</v>
      </c>
      <c r="T130" s="20">
        <f t="shared" si="16"/>
        <v>2.8616938616938619</v>
      </c>
      <c r="V130" s="13"/>
    </row>
    <row r="131" spans="1:22" ht="16" customHeight="1" x14ac:dyDescent="0.4">
      <c r="A131" s="40">
        <v>708</v>
      </c>
      <c r="B131" s="40" t="s">
        <v>90</v>
      </c>
      <c r="C131" s="14" t="s">
        <v>45</v>
      </c>
      <c r="D131" s="14" t="s">
        <v>310</v>
      </c>
      <c r="E131" s="15">
        <v>66522</v>
      </c>
      <c r="F131" s="15">
        <v>67610</v>
      </c>
      <c r="G131" s="17">
        <v>968</v>
      </c>
      <c r="H131" s="16">
        <v>751</v>
      </c>
      <c r="I131" s="15">
        <f t="shared" si="12"/>
        <v>65554</v>
      </c>
      <c r="J131" s="15">
        <f t="shared" si="12"/>
        <v>66859</v>
      </c>
      <c r="K131" s="17">
        <v>47372</v>
      </c>
      <c r="L131" s="17">
        <v>45658</v>
      </c>
      <c r="M131" s="18">
        <v>38572</v>
      </c>
      <c r="N131" s="18">
        <v>38900</v>
      </c>
      <c r="O131" s="17">
        <v>8800</v>
      </c>
      <c r="P131" s="17">
        <v>6758</v>
      </c>
      <c r="Q131" s="19">
        <f t="shared" si="13"/>
        <v>0.81423625770497343</v>
      </c>
      <c r="R131" s="19">
        <f t="shared" si="14"/>
        <v>0.85198650838845325</v>
      </c>
      <c r="S131" s="20">
        <f t="shared" si="15"/>
        <v>1.6995229700300736</v>
      </c>
      <c r="T131" s="20">
        <f t="shared" si="16"/>
        <v>1.7187403598971722</v>
      </c>
      <c r="V131" s="13"/>
    </row>
    <row r="132" spans="1:22" ht="16" customHeight="1" x14ac:dyDescent="0.4">
      <c r="A132" s="40">
        <v>708</v>
      </c>
      <c r="B132" s="40" t="s">
        <v>182</v>
      </c>
      <c r="C132" s="14" t="s">
        <v>48</v>
      </c>
      <c r="D132" s="14" t="s">
        <v>395</v>
      </c>
      <c r="E132" s="15">
        <v>6133</v>
      </c>
      <c r="F132" s="15">
        <v>4095</v>
      </c>
      <c r="G132" s="17">
        <v>0</v>
      </c>
      <c r="H132" s="16">
        <v>0</v>
      </c>
      <c r="I132" s="15">
        <f t="shared" si="12"/>
        <v>6133</v>
      </c>
      <c r="J132" s="15">
        <f t="shared" si="12"/>
        <v>4095</v>
      </c>
      <c r="K132" s="17">
        <v>859</v>
      </c>
      <c r="L132" s="17">
        <v>873</v>
      </c>
      <c r="M132" s="18">
        <v>802</v>
      </c>
      <c r="N132" s="18">
        <v>756</v>
      </c>
      <c r="O132" s="17">
        <v>57</v>
      </c>
      <c r="P132" s="17">
        <v>117</v>
      </c>
      <c r="Q132" s="19">
        <f t="shared" si="13"/>
        <v>0.93364377182770664</v>
      </c>
      <c r="R132" s="19">
        <f t="shared" si="14"/>
        <v>0.865979381443299</v>
      </c>
      <c r="S132" s="20">
        <f t="shared" si="15"/>
        <v>7.6471321695760599</v>
      </c>
      <c r="T132" s="20">
        <f t="shared" si="16"/>
        <v>5.416666666666667</v>
      </c>
      <c r="V132" s="13"/>
    </row>
    <row r="133" spans="1:22" ht="16" customHeight="1" x14ac:dyDescent="0.4">
      <c r="A133" s="40">
        <v>707</v>
      </c>
      <c r="B133" s="40" t="s">
        <v>183</v>
      </c>
      <c r="C133" s="14" t="s">
        <v>48</v>
      </c>
      <c r="D133" s="14" t="s">
        <v>396</v>
      </c>
      <c r="E133" s="15">
        <v>64364</v>
      </c>
      <c r="F133" s="15">
        <v>68009</v>
      </c>
      <c r="G133" s="17">
        <v>173</v>
      </c>
      <c r="H133" s="16">
        <v>241</v>
      </c>
      <c r="I133" s="15">
        <f t="shared" ref="I133:J196" si="17">E133-G133</f>
        <v>64191</v>
      </c>
      <c r="J133" s="15">
        <f t="shared" si="17"/>
        <v>67768</v>
      </c>
      <c r="K133" s="17">
        <v>37950</v>
      </c>
      <c r="L133" s="17">
        <v>39936</v>
      </c>
      <c r="M133" s="18">
        <v>27038</v>
      </c>
      <c r="N133" s="18">
        <v>29944</v>
      </c>
      <c r="O133" s="17">
        <v>10912</v>
      </c>
      <c r="P133" s="17">
        <v>9992</v>
      </c>
      <c r="Q133" s="19">
        <f t="shared" ref="Q133:Q196" si="18">M133/K133</f>
        <v>0.71246376811594203</v>
      </c>
      <c r="R133" s="19">
        <f t="shared" ref="R133:R196" si="19">N133/L133</f>
        <v>0.74979967948717952</v>
      </c>
      <c r="S133" s="20">
        <f t="shared" ref="S133:S196" si="20">I133/M133</f>
        <v>2.3741031141356608</v>
      </c>
      <c r="T133" s="20">
        <f t="shared" ref="T133:T196" si="21">J133/N133</f>
        <v>2.263157894736842</v>
      </c>
      <c r="V133" s="13"/>
    </row>
    <row r="134" spans="1:22" ht="16" customHeight="1" x14ac:dyDescent="0.4">
      <c r="A134" s="40">
        <v>708</v>
      </c>
      <c r="B134" s="40" t="s">
        <v>184</v>
      </c>
      <c r="C134" s="14" t="s">
        <v>48</v>
      </c>
      <c r="D134" s="14" t="s">
        <v>397</v>
      </c>
      <c r="E134" s="15">
        <v>65381</v>
      </c>
      <c r="F134" s="15">
        <v>72520</v>
      </c>
      <c r="G134" s="17">
        <v>2199</v>
      </c>
      <c r="H134" s="16">
        <v>3690</v>
      </c>
      <c r="I134" s="15">
        <f t="shared" si="17"/>
        <v>63182</v>
      </c>
      <c r="J134" s="15">
        <f t="shared" si="17"/>
        <v>68830</v>
      </c>
      <c r="K134" s="17">
        <v>32529</v>
      </c>
      <c r="L134" s="17">
        <v>34021</v>
      </c>
      <c r="M134" s="18">
        <v>26652</v>
      </c>
      <c r="N134" s="18">
        <v>29535</v>
      </c>
      <c r="O134" s="17">
        <v>5877</v>
      </c>
      <c r="P134" s="17">
        <v>4486</v>
      </c>
      <c r="Q134" s="19">
        <f t="shared" si="18"/>
        <v>0.81933044360416862</v>
      </c>
      <c r="R134" s="19">
        <f t="shared" si="19"/>
        <v>0.86814026630610508</v>
      </c>
      <c r="S134" s="20">
        <f t="shared" si="20"/>
        <v>2.3706288458652258</v>
      </c>
      <c r="T134" s="20">
        <f t="shared" si="21"/>
        <v>2.3304553919079058</v>
      </c>
      <c r="V134" s="13"/>
    </row>
    <row r="135" spans="1:22" ht="16" customHeight="1" x14ac:dyDescent="0.4">
      <c r="A135" s="40">
        <v>706</v>
      </c>
      <c r="B135" s="40" t="s">
        <v>185</v>
      </c>
      <c r="C135" s="14" t="s">
        <v>48</v>
      </c>
      <c r="D135" s="14" t="s">
        <v>398</v>
      </c>
      <c r="E135" s="15">
        <v>40144</v>
      </c>
      <c r="F135" s="15">
        <v>41889</v>
      </c>
      <c r="G135" s="17">
        <v>166</v>
      </c>
      <c r="H135" s="16">
        <v>209</v>
      </c>
      <c r="I135" s="15">
        <f t="shared" si="17"/>
        <v>39978</v>
      </c>
      <c r="J135" s="15">
        <f t="shared" si="17"/>
        <v>41680</v>
      </c>
      <c r="K135" s="17">
        <v>23855</v>
      </c>
      <c r="L135" s="17">
        <v>24918</v>
      </c>
      <c r="M135" s="18">
        <v>17012</v>
      </c>
      <c r="N135" s="18">
        <v>18898</v>
      </c>
      <c r="O135" s="17">
        <v>6843</v>
      </c>
      <c r="P135" s="17">
        <v>6020</v>
      </c>
      <c r="Q135" s="19">
        <f t="shared" si="18"/>
        <v>0.71314189897296165</v>
      </c>
      <c r="R135" s="19">
        <f t="shared" si="19"/>
        <v>0.75840757685207483</v>
      </c>
      <c r="S135" s="20">
        <f t="shared" si="20"/>
        <v>2.3499882435927582</v>
      </c>
      <c r="T135" s="20">
        <f t="shared" si="21"/>
        <v>2.2055243941157796</v>
      </c>
      <c r="V135" s="13"/>
    </row>
    <row r="136" spans="1:22" ht="16" customHeight="1" x14ac:dyDescent="0.4">
      <c r="A136" s="40">
        <v>708</v>
      </c>
      <c r="B136" s="40" t="s">
        <v>94</v>
      </c>
      <c r="C136" s="14" t="s">
        <v>48</v>
      </c>
      <c r="D136" s="14" t="s">
        <v>37</v>
      </c>
      <c r="E136" s="15">
        <v>788</v>
      </c>
      <c r="F136" s="15">
        <v>750</v>
      </c>
      <c r="G136" s="17">
        <v>0</v>
      </c>
      <c r="H136" s="16">
        <v>0</v>
      </c>
      <c r="I136" s="15">
        <f t="shared" si="17"/>
        <v>788</v>
      </c>
      <c r="J136" s="15">
        <f t="shared" si="17"/>
        <v>750</v>
      </c>
      <c r="K136" s="17">
        <v>314</v>
      </c>
      <c r="L136" s="17">
        <v>303</v>
      </c>
      <c r="M136" s="18">
        <v>252</v>
      </c>
      <c r="N136" s="18">
        <v>243</v>
      </c>
      <c r="O136" s="17">
        <v>62</v>
      </c>
      <c r="P136" s="17">
        <v>60</v>
      </c>
      <c r="Q136" s="19">
        <f t="shared" si="18"/>
        <v>0.80254777070063699</v>
      </c>
      <c r="R136" s="19">
        <f t="shared" si="19"/>
        <v>0.80198019801980203</v>
      </c>
      <c r="S136" s="20">
        <f t="shared" si="20"/>
        <v>3.126984126984127</v>
      </c>
      <c r="T136" s="20">
        <f t="shared" si="21"/>
        <v>3.0864197530864197</v>
      </c>
      <c r="V136" s="13"/>
    </row>
    <row r="137" spans="1:22" ht="16" customHeight="1" x14ac:dyDescent="0.4">
      <c r="A137" s="40">
        <v>706</v>
      </c>
      <c r="B137" s="40" t="s">
        <v>186</v>
      </c>
      <c r="C137" s="14" t="s">
        <v>48</v>
      </c>
      <c r="D137" s="14" t="s">
        <v>399</v>
      </c>
      <c r="E137" s="15">
        <v>1208</v>
      </c>
      <c r="F137" s="15">
        <v>1206</v>
      </c>
      <c r="G137" s="17">
        <v>0</v>
      </c>
      <c r="H137" s="16">
        <v>0</v>
      </c>
      <c r="I137" s="15">
        <f t="shared" si="17"/>
        <v>1208</v>
      </c>
      <c r="J137" s="15">
        <f t="shared" si="17"/>
        <v>1206</v>
      </c>
      <c r="K137" s="17">
        <v>775</v>
      </c>
      <c r="L137" s="17">
        <v>811</v>
      </c>
      <c r="M137" s="18">
        <v>547</v>
      </c>
      <c r="N137" s="18">
        <v>605</v>
      </c>
      <c r="O137" s="17">
        <v>228</v>
      </c>
      <c r="P137" s="17">
        <v>206</v>
      </c>
      <c r="Q137" s="19">
        <f t="shared" si="18"/>
        <v>0.70580645161290323</v>
      </c>
      <c r="R137" s="19">
        <f t="shared" si="19"/>
        <v>0.74599260172626392</v>
      </c>
      <c r="S137" s="20">
        <f t="shared" si="20"/>
        <v>2.2084095063985374</v>
      </c>
      <c r="T137" s="20">
        <f t="shared" si="21"/>
        <v>1.9933884297520661</v>
      </c>
      <c r="V137" s="13"/>
    </row>
    <row r="138" spans="1:22" ht="16" customHeight="1" x14ac:dyDescent="0.4">
      <c r="A138" s="40">
        <v>708</v>
      </c>
      <c r="B138" s="40" t="s">
        <v>187</v>
      </c>
      <c r="C138" s="14" t="s">
        <v>48</v>
      </c>
      <c r="D138" s="14" t="s">
        <v>400</v>
      </c>
      <c r="E138" s="15">
        <v>55531</v>
      </c>
      <c r="F138" s="15">
        <v>60695</v>
      </c>
      <c r="G138" s="17">
        <v>219</v>
      </c>
      <c r="H138" s="16">
        <v>401</v>
      </c>
      <c r="I138" s="15">
        <f t="shared" si="17"/>
        <v>55312</v>
      </c>
      <c r="J138" s="15">
        <f t="shared" si="17"/>
        <v>60294</v>
      </c>
      <c r="K138" s="17">
        <v>34614</v>
      </c>
      <c r="L138" s="17">
        <v>37919</v>
      </c>
      <c r="M138" s="18">
        <v>24595</v>
      </c>
      <c r="N138" s="18">
        <v>27737</v>
      </c>
      <c r="O138" s="17">
        <v>10019</v>
      </c>
      <c r="P138" s="17">
        <v>10182</v>
      </c>
      <c r="Q138" s="19">
        <f t="shared" si="18"/>
        <v>0.71055064424799219</v>
      </c>
      <c r="R138" s="19">
        <f t="shared" si="19"/>
        <v>0.73148026055539439</v>
      </c>
      <c r="S138" s="20">
        <f t="shared" si="20"/>
        <v>2.2489123805651556</v>
      </c>
      <c r="T138" s="20">
        <f t="shared" si="21"/>
        <v>2.1737751018495151</v>
      </c>
      <c r="V138" s="13"/>
    </row>
    <row r="139" spans="1:22" ht="16" customHeight="1" x14ac:dyDescent="0.4">
      <c r="A139" s="40">
        <v>708</v>
      </c>
      <c r="B139" s="40" t="s">
        <v>188</v>
      </c>
      <c r="C139" s="14" t="s">
        <v>48</v>
      </c>
      <c r="D139" s="14" t="s">
        <v>49</v>
      </c>
      <c r="E139" s="15">
        <v>3930</v>
      </c>
      <c r="F139" s="15">
        <v>3172</v>
      </c>
      <c r="G139" s="17">
        <v>0</v>
      </c>
      <c r="H139" s="16">
        <v>0</v>
      </c>
      <c r="I139" s="15">
        <f t="shared" si="17"/>
        <v>3930</v>
      </c>
      <c r="J139" s="15">
        <f t="shared" si="17"/>
        <v>3172</v>
      </c>
      <c r="K139" s="17">
        <v>2178</v>
      </c>
      <c r="L139" s="17">
        <v>2253</v>
      </c>
      <c r="M139" s="18">
        <v>1553</v>
      </c>
      <c r="N139" s="18">
        <v>1403</v>
      </c>
      <c r="O139" s="17">
        <v>625</v>
      </c>
      <c r="P139" s="17">
        <v>850</v>
      </c>
      <c r="Q139" s="19">
        <f t="shared" si="18"/>
        <v>0.71303948576675846</v>
      </c>
      <c r="R139" s="19">
        <f t="shared" si="19"/>
        <v>0.62272525521526856</v>
      </c>
      <c r="S139" s="20">
        <f t="shared" si="20"/>
        <v>2.5305859626529297</v>
      </c>
      <c r="T139" s="20">
        <f t="shared" si="21"/>
        <v>2.2608695652173911</v>
      </c>
      <c r="V139" s="13"/>
    </row>
    <row r="140" spans="1:22" ht="16" customHeight="1" x14ac:dyDescent="0.4">
      <c r="A140" s="40">
        <v>706</v>
      </c>
      <c r="B140" s="40" t="s">
        <v>189</v>
      </c>
      <c r="C140" s="14" t="s">
        <v>48</v>
      </c>
      <c r="D140" s="14" t="s">
        <v>401</v>
      </c>
      <c r="E140" s="15">
        <v>21720</v>
      </c>
      <c r="F140" s="15">
        <v>23730</v>
      </c>
      <c r="G140" s="17">
        <v>7</v>
      </c>
      <c r="H140" s="16">
        <v>12</v>
      </c>
      <c r="I140" s="15">
        <f t="shared" si="17"/>
        <v>21713</v>
      </c>
      <c r="J140" s="15">
        <f t="shared" si="17"/>
        <v>23718</v>
      </c>
      <c r="K140" s="17">
        <v>12117</v>
      </c>
      <c r="L140" s="17">
        <v>13098</v>
      </c>
      <c r="M140" s="18">
        <v>8784</v>
      </c>
      <c r="N140" s="18">
        <v>9872</v>
      </c>
      <c r="O140" s="17">
        <v>3333</v>
      </c>
      <c r="P140" s="17">
        <v>3226</v>
      </c>
      <c r="Q140" s="19">
        <f t="shared" si="18"/>
        <v>0.72493191384005939</v>
      </c>
      <c r="R140" s="19">
        <f t="shared" si="19"/>
        <v>0.7537028553977706</v>
      </c>
      <c r="S140" s="20">
        <f t="shared" si="20"/>
        <v>2.4718806921675776</v>
      </c>
      <c r="T140" s="20">
        <f t="shared" si="21"/>
        <v>2.402552674230146</v>
      </c>
      <c r="V140" s="13"/>
    </row>
    <row r="141" spans="1:22" ht="16" customHeight="1" x14ac:dyDescent="0.4">
      <c r="A141" s="40">
        <v>706</v>
      </c>
      <c r="B141" s="40" t="s">
        <v>190</v>
      </c>
      <c r="C141" s="14" t="s">
        <v>48</v>
      </c>
      <c r="D141" s="14" t="s">
        <v>402</v>
      </c>
      <c r="E141" s="15">
        <v>610</v>
      </c>
      <c r="F141" s="15">
        <v>552</v>
      </c>
      <c r="G141" s="17">
        <v>0</v>
      </c>
      <c r="H141" s="16">
        <v>8</v>
      </c>
      <c r="I141" s="15">
        <f t="shared" si="17"/>
        <v>610</v>
      </c>
      <c r="J141" s="15">
        <f t="shared" si="17"/>
        <v>544</v>
      </c>
      <c r="K141" s="17">
        <v>451</v>
      </c>
      <c r="L141" s="17">
        <v>455</v>
      </c>
      <c r="M141" s="18">
        <v>287</v>
      </c>
      <c r="N141" s="18">
        <v>270</v>
      </c>
      <c r="O141" s="17">
        <v>164</v>
      </c>
      <c r="P141" s="17">
        <v>185</v>
      </c>
      <c r="Q141" s="19">
        <f t="shared" si="18"/>
        <v>0.63636363636363635</v>
      </c>
      <c r="R141" s="19">
        <f t="shared" si="19"/>
        <v>0.59340659340659341</v>
      </c>
      <c r="S141" s="20">
        <f t="shared" si="20"/>
        <v>2.1254355400696863</v>
      </c>
      <c r="T141" s="20">
        <f t="shared" si="21"/>
        <v>2.0148148148148146</v>
      </c>
      <c r="V141" s="13"/>
    </row>
    <row r="142" spans="1:22" ht="16" customHeight="1" x14ac:dyDescent="0.4">
      <c r="A142" s="40">
        <v>708</v>
      </c>
      <c r="B142" s="40" t="s">
        <v>191</v>
      </c>
      <c r="C142" s="14" t="s">
        <v>48</v>
      </c>
      <c r="D142" s="14" t="s">
        <v>403</v>
      </c>
      <c r="E142" s="15">
        <v>1306</v>
      </c>
      <c r="F142" s="15">
        <v>1333</v>
      </c>
      <c r="G142" s="17">
        <v>36</v>
      </c>
      <c r="H142" s="16">
        <v>0</v>
      </c>
      <c r="I142" s="15">
        <f t="shared" si="17"/>
        <v>1270</v>
      </c>
      <c r="J142" s="15">
        <f t="shared" si="17"/>
        <v>1333</v>
      </c>
      <c r="K142" s="17">
        <v>442</v>
      </c>
      <c r="L142" s="17">
        <v>412</v>
      </c>
      <c r="M142" s="18">
        <v>362</v>
      </c>
      <c r="N142" s="18">
        <v>341</v>
      </c>
      <c r="O142" s="17">
        <v>80</v>
      </c>
      <c r="P142" s="17">
        <v>71</v>
      </c>
      <c r="Q142" s="19">
        <f t="shared" si="18"/>
        <v>0.8190045248868778</v>
      </c>
      <c r="R142" s="19">
        <f t="shared" si="19"/>
        <v>0.82766990291262132</v>
      </c>
      <c r="S142" s="20">
        <f t="shared" si="20"/>
        <v>3.5082872928176796</v>
      </c>
      <c r="T142" s="20">
        <f t="shared" si="21"/>
        <v>3.9090909090909092</v>
      </c>
      <c r="V142" s="13"/>
    </row>
    <row r="143" spans="1:22" ht="16" customHeight="1" x14ac:dyDescent="0.4">
      <c r="A143" s="40">
        <v>706</v>
      </c>
      <c r="B143" s="40" t="s">
        <v>192</v>
      </c>
      <c r="C143" s="14" t="s">
        <v>48</v>
      </c>
      <c r="D143" s="14" t="s">
        <v>404</v>
      </c>
      <c r="E143" s="15">
        <v>2500</v>
      </c>
      <c r="F143" s="15">
        <v>2390</v>
      </c>
      <c r="G143" s="17">
        <v>0</v>
      </c>
      <c r="H143" s="16">
        <v>20</v>
      </c>
      <c r="I143" s="15">
        <f t="shared" si="17"/>
        <v>2500</v>
      </c>
      <c r="J143" s="15">
        <f t="shared" si="17"/>
        <v>2370</v>
      </c>
      <c r="K143" s="17">
        <v>1978</v>
      </c>
      <c r="L143" s="17">
        <v>1920</v>
      </c>
      <c r="M143" s="18">
        <v>1242</v>
      </c>
      <c r="N143" s="18">
        <v>1174</v>
      </c>
      <c r="O143" s="17">
        <v>736</v>
      </c>
      <c r="P143" s="17">
        <v>746</v>
      </c>
      <c r="Q143" s="19">
        <f t="shared" si="18"/>
        <v>0.62790697674418605</v>
      </c>
      <c r="R143" s="19">
        <f t="shared" si="19"/>
        <v>0.61145833333333333</v>
      </c>
      <c r="S143" s="20">
        <f t="shared" si="20"/>
        <v>2.0128824476650564</v>
      </c>
      <c r="T143" s="20">
        <f t="shared" si="21"/>
        <v>2.0187393526405453</v>
      </c>
      <c r="V143" s="13"/>
    </row>
    <row r="144" spans="1:22" ht="16" customHeight="1" x14ac:dyDescent="0.4">
      <c r="A144" s="40">
        <v>706</v>
      </c>
      <c r="B144" s="40" t="s">
        <v>193</v>
      </c>
      <c r="C144" s="14" t="s">
        <v>48</v>
      </c>
      <c r="D144" s="14" t="s">
        <v>405</v>
      </c>
      <c r="E144" s="15">
        <v>249</v>
      </c>
      <c r="F144" s="15">
        <v>214</v>
      </c>
      <c r="G144" s="17">
        <v>2</v>
      </c>
      <c r="H144" s="16">
        <v>0</v>
      </c>
      <c r="I144" s="15">
        <f t="shared" si="17"/>
        <v>247</v>
      </c>
      <c r="J144" s="15">
        <f t="shared" si="17"/>
        <v>214</v>
      </c>
      <c r="K144" s="17">
        <v>132</v>
      </c>
      <c r="L144" s="17">
        <v>123</v>
      </c>
      <c r="M144" s="18">
        <v>99</v>
      </c>
      <c r="N144" s="18">
        <v>90</v>
      </c>
      <c r="O144" s="17">
        <v>33</v>
      </c>
      <c r="P144" s="17">
        <v>33</v>
      </c>
      <c r="Q144" s="19">
        <f t="shared" si="18"/>
        <v>0.75</v>
      </c>
      <c r="R144" s="19">
        <f t="shared" si="19"/>
        <v>0.73170731707317072</v>
      </c>
      <c r="S144" s="20">
        <f t="shared" si="20"/>
        <v>2.4949494949494948</v>
      </c>
      <c r="T144" s="20">
        <f t="shared" si="21"/>
        <v>2.3777777777777778</v>
      </c>
      <c r="V144" s="13"/>
    </row>
    <row r="145" spans="1:22" ht="16" customHeight="1" x14ac:dyDescent="0.4">
      <c r="A145" s="40">
        <v>706</v>
      </c>
      <c r="B145" s="40" t="s">
        <v>194</v>
      </c>
      <c r="C145" s="14" t="s">
        <v>48</v>
      </c>
      <c r="D145" s="14" t="s">
        <v>406</v>
      </c>
      <c r="E145" s="15">
        <v>686</v>
      </c>
      <c r="F145" s="15">
        <v>721</v>
      </c>
      <c r="G145" s="17">
        <v>0</v>
      </c>
      <c r="H145" s="16">
        <v>0</v>
      </c>
      <c r="I145" s="15">
        <f t="shared" si="17"/>
        <v>686</v>
      </c>
      <c r="J145" s="15">
        <f t="shared" si="17"/>
        <v>721</v>
      </c>
      <c r="K145" s="17">
        <v>667</v>
      </c>
      <c r="L145" s="17">
        <v>544</v>
      </c>
      <c r="M145" s="18">
        <v>352</v>
      </c>
      <c r="N145" s="18">
        <v>346</v>
      </c>
      <c r="O145" s="17">
        <v>315</v>
      </c>
      <c r="P145" s="17">
        <v>198</v>
      </c>
      <c r="Q145" s="19">
        <f t="shared" si="18"/>
        <v>0.52773613193403301</v>
      </c>
      <c r="R145" s="19">
        <f t="shared" si="19"/>
        <v>0.63602941176470584</v>
      </c>
      <c r="S145" s="20">
        <f t="shared" si="20"/>
        <v>1.9488636363636365</v>
      </c>
      <c r="T145" s="20">
        <f t="shared" si="21"/>
        <v>2.0838150289017343</v>
      </c>
      <c r="V145" s="13"/>
    </row>
    <row r="146" spans="1:22" ht="16" customHeight="1" x14ac:dyDescent="0.4">
      <c r="A146" s="40">
        <v>708</v>
      </c>
      <c r="B146" s="40" t="s">
        <v>195</v>
      </c>
      <c r="C146" s="14" t="s">
        <v>50</v>
      </c>
      <c r="D146" s="14" t="s">
        <v>407</v>
      </c>
      <c r="E146" s="15">
        <v>7087</v>
      </c>
      <c r="F146" s="15">
        <v>6654</v>
      </c>
      <c r="G146" s="17">
        <v>0</v>
      </c>
      <c r="H146" s="16">
        <v>12</v>
      </c>
      <c r="I146" s="15">
        <f t="shared" si="17"/>
        <v>7087</v>
      </c>
      <c r="J146" s="15">
        <f t="shared" si="17"/>
        <v>6642</v>
      </c>
      <c r="K146" s="17">
        <v>2769</v>
      </c>
      <c r="L146" s="17">
        <v>2515</v>
      </c>
      <c r="M146" s="18">
        <v>2027</v>
      </c>
      <c r="N146" s="18">
        <v>2111</v>
      </c>
      <c r="O146" s="17">
        <v>742</v>
      </c>
      <c r="P146" s="17">
        <v>404</v>
      </c>
      <c r="Q146" s="19">
        <f t="shared" si="18"/>
        <v>0.73203322499097145</v>
      </c>
      <c r="R146" s="19">
        <f t="shared" si="19"/>
        <v>0.83936381709741548</v>
      </c>
      <c r="S146" s="20">
        <f t="shared" si="20"/>
        <v>3.4962999506660091</v>
      </c>
      <c r="T146" s="20">
        <f t="shared" si="21"/>
        <v>3.1463761250592137</v>
      </c>
      <c r="V146" s="13"/>
    </row>
    <row r="147" spans="1:22" ht="16" customHeight="1" x14ac:dyDescent="0.4">
      <c r="A147" s="40">
        <v>708</v>
      </c>
      <c r="B147" s="40" t="s">
        <v>196</v>
      </c>
      <c r="C147" s="14" t="s">
        <v>50</v>
      </c>
      <c r="D147" s="14" t="s">
        <v>408</v>
      </c>
      <c r="E147" s="15">
        <v>4094</v>
      </c>
      <c r="F147" s="15">
        <v>4319</v>
      </c>
      <c r="G147" s="17">
        <v>1</v>
      </c>
      <c r="H147" s="16">
        <v>24</v>
      </c>
      <c r="I147" s="15">
        <f t="shared" si="17"/>
        <v>4093</v>
      </c>
      <c r="J147" s="15">
        <f t="shared" si="17"/>
        <v>4295</v>
      </c>
      <c r="K147" s="17">
        <v>5777</v>
      </c>
      <c r="L147" s="17">
        <v>5626</v>
      </c>
      <c r="M147" s="18">
        <v>1831</v>
      </c>
      <c r="N147" s="18">
        <v>2027</v>
      </c>
      <c r="O147" s="17">
        <v>3946</v>
      </c>
      <c r="P147" s="17">
        <v>3599</v>
      </c>
      <c r="Q147" s="19">
        <f t="shared" si="18"/>
        <v>0.31694651203046564</v>
      </c>
      <c r="R147" s="19">
        <f t="shared" si="19"/>
        <v>0.36029150373266977</v>
      </c>
      <c r="S147" s="20">
        <f t="shared" si="20"/>
        <v>2.2353904969961769</v>
      </c>
      <c r="T147" s="20">
        <f t="shared" si="21"/>
        <v>2.1188949185989148</v>
      </c>
      <c r="V147" s="13"/>
    </row>
    <row r="148" spans="1:22" ht="16" customHeight="1" x14ac:dyDescent="0.4">
      <c r="A148" s="40">
        <v>708</v>
      </c>
      <c r="B148" s="40" t="s">
        <v>197</v>
      </c>
      <c r="C148" s="14" t="s">
        <v>50</v>
      </c>
      <c r="D148" s="14" t="s">
        <v>409</v>
      </c>
      <c r="E148" s="15">
        <v>7264</v>
      </c>
      <c r="F148" s="15">
        <v>6731</v>
      </c>
      <c r="G148" s="17">
        <v>0</v>
      </c>
      <c r="H148" s="16">
        <v>12</v>
      </c>
      <c r="I148" s="15">
        <f t="shared" si="17"/>
        <v>7264</v>
      </c>
      <c r="J148" s="15">
        <f t="shared" si="17"/>
        <v>6719</v>
      </c>
      <c r="K148" s="17">
        <v>2856</v>
      </c>
      <c r="L148" s="17">
        <v>2664</v>
      </c>
      <c r="M148" s="18">
        <v>2137</v>
      </c>
      <c r="N148" s="18">
        <v>2050</v>
      </c>
      <c r="O148" s="17">
        <v>719</v>
      </c>
      <c r="P148" s="17">
        <v>614</v>
      </c>
      <c r="Q148" s="19">
        <f t="shared" si="18"/>
        <v>0.74824929971988796</v>
      </c>
      <c r="R148" s="19">
        <f t="shared" si="19"/>
        <v>0.76951951951951947</v>
      </c>
      <c r="S148" s="20">
        <f t="shared" si="20"/>
        <v>3.3991576977070661</v>
      </c>
      <c r="T148" s="20">
        <f t="shared" si="21"/>
        <v>3.2775609756097559</v>
      </c>
      <c r="V148" s="13"/>
    </row>
    <row r="149" spans="1:22" ht="16" customHeight="1" x14ac:dyDescent="0.4">
      <c r="A149" s="40">
        <v>708</v>
      </c>
      <c r="B149" s="40" t="s">
        <v>198</v>
      </c>
      <c r="C149" s="14" t="s">
        <v>50</v>
      </c>
      <c r="D149" s="14" t="s">
        <v>410</v>
      </c>
      <c r="E149" s="15">
        <v>10539</v>
      </c>
      <c r="F149" s="15">
        <v>9715</v>
      </c>
      <c r="G149" s="17">
        <v>475</v>
      </c>
      <c r="H149" s="16">
        <v>383</v>
      </c>
      <c r="I149" s="15">
        <f t="shared" si="17"/>
        <v>10064</v>
      </c>
      <c r="J149" s="15">
        <f t="shared" si="17"/>
        <v>9332</v>
      </c>
      <c r="K149" s="17">
        <v>4001</v>
      </c>
      <c r="L149" s="17">
        <v>3917</v>
      </c>
      <c r="M149" s="18">
        <v>3208</v>
      </c>
      <c r="N149" s="18">
        <v>3260</v>
      </c>
      <c r="O149" s="17">
        <v>793</v>
      </c>
      <c r="P149" s="17">
        <v>657</v>
      </c>
      <c r="Q149" s="19">
        <f t="shared" si="18"/>
        <v>0.80179955011247184</v>
      </c>
      <c r="R149" s="19">
        <f t="shared" si="19"/>
        <v>0.83226959407709977</v>
      </c>
      <c r="S149" s="20">
        <f t="shared" si="20"/>
        <v>3.13715710723192</v>
      </c>
      <c r="T149" s="20">
        <f t="shared" si="21"/>
        <v>2.8625766871165643</v>
      </c>
      <c r="V149" s="13"/>
    </row>
    <row r="150" spans="1:22" ht="16" customHeight="1" x14ac:dyDescent="0.4">
      <c r="A150" s="40">
        <v>708</v>
      </c>
      <c r="B150" s="40" t="s">
        <v>199</v>
      </c>
      <c r="C150" s="14" t="s">
        <v>50</v>
      </c>
      <c r="D150" s="14" t="s">
        <v>411</v>
      </c>
      <c r="E150" s="15">
        <v>1794</v>
      </c>
      <c r="F150" s="15">
        <v>1759</v>
      </c>
      <c r="G150" s="17">
        <v>16</v>
      </c>
      <c r="H150" s="16">
        <v>23</v>
      </c>
      <c r="I150" s="15">
        <f t="shared" si="17"/>
        <v>1778</v>
      </c>
      <c r="J150" s="15">
        <f t="shared" si="17"/>
        <v>1736</v>
      </c>
      <c r="K150" s="17">
        <v>724</v>
      </c>
      <c r="L150" s="17">
        <v>669</v>
      </c>
      <c r="M150" s="18">
        <v>556</v>
      </c>
      <c r="N150" s="18">
        <v>555</v>
      </c>
      <c r="O150" s="17">
        <v>168</v>
      </c>
      <c r="P150" s="17">
        <v>114</v>
      </c>
      <c r="Q150" s="19">
        <f t="shared" si="18"/>
        <v>0.76795580110497241</v>
      </c>
      <c r="R150" s="19">
        <f t="shared" si="19"/>
        <v>0.82959641255605376</v>
      </c>
      <c r="S150" s="20">
        <f t="shared" si="20"/>
        <v>3.1978417266187051</v>
      </c>
      <c r="T150" s="20">
        <f t="shared" si="21"/>
        <v>3.127927927927928</v>
      </c>
      <c r="V150" s="13"/>
    </row>
    <row r="151" spans="1:22" ht="16" customHeight="1" x14ac:dyDescent="0.4">
      <c r="A151" s="40">
        <v>708</v>
      </c>
      <c r="B151" s="40" t="s">
        <v>200</v>
      </c>
      <c r="C151" s="14" t="s">
        <v>50</v>
      </c>
      <c r="D151" s="14" t="s">
        <v>412</v>
      </c>
      <c r="E151" s="15">
        <v>10479</v>
      </c>
      <c r="F151" s="15">
        <v>10097</v>
      </c>
      <c r="G151" s="17">
        <v>14</v>
      </c>
      <c r="H151" s="16">
        <v>53</v>
      </c>
      <c r="I151" s="15">
        <f t="shared" si="17"/>
        <v>10465</v>
      </c>
      <c r="J151" s="15">
        <f t="shared" si="17"/>
        <v>10044</v>
      </c>
      <c r="K151" s="17">
        <v>3910</v>
      </c>
      <c r="L151" s="17">
        <v>3489</v>
      </c>
      <c r="M151" s="18">
        <v>3032</v>
      </c>
      <c r="N151" s="18">
        <v>2948</v>
      </c>
      <c r="O151" s="17">
        <v>878</v>
      </c>
      <c r="P151" s="17">
        <v>541</v>
      </c>
      <c r="Q151" s="19">
        <f t="shared" si="18"/>
        <v>0.7754475703324808</v>
      </c>
      <c r="R151" s="19">
        <f t="shared" si="19"/>
        <v>0.8449412439094296</v>
      </c>
      <c r="S151" s="20">
        <f t="shared" si="20"/>
        <v>3.4515171503957784</v>
      </c>
      <c r="T151" s="20">
        <f t="shared" si="21"/>
        <v>3.4070556309362279</v>
      </c>
      <c r="V151" s="13"/>
    </row>
    <row r="152" spans="1:22" ht="16" customHeight="1" x14ac:dyDescent="0.4">
      <c r="A152" s="40">
        <v>708</v>
      </c>
      <c r="B152" s="40" t="s">
        <v>201</v>
      </c>
      <c r="C152" s="14" t="s">
        <v>50</v>
      </c>
      <c r="D152" s="14" t="s">
        <v>413</v>
      </c>
      <c r="E152" s="15">
        <v>14227</v>
      </c>
      <c r="F152" s="15">
        <v>13453</v>
      </c>
      <c r="G152" s="17">
        <v>87</v>
      </c>
      <c r="H152" s="16">
        <v>281</v>
      </c>
      <c r="I152" s="15">
        <f t="shared" si="17"/>
        <v>14140</v>
      </c>
      <c r="J152" s="15">
        <f t="shared" si="17"/>
        <v>13172</v>
      </c>
      <c r="K152" s="17">
        <v>13348</v>
      </c>
      <c r="L152" s="17">
        <v>12813</v>
      </c>
      <c r="M152" s="18">
        <v>5745</v>
      </c>
      <c r="N152" s="18">
        <v>5785</v>
      </c>
      <c r="O152" s="17">
        <v>7603</v>
      </c>
      <c r="P152" s="17">
        <v>7028</v>
      </c>
      <c r="Q152" s="19">
        <f t="shared" si="18"/>
        <v>0.4304015582858855</v>
      </c>
      <c r="R152" s="19">
        <f t="shared" si="19"/>
        <v>0.45149457582143138</v>
      </c>
      <c r="S152" s="20">
        <f t="shared" si="20"/>
        <v>2.4612706701479548</v>
      </c>
      <c r="T152" s="20">
        <f t="shared" si="21"/>
        <v>2.2769230769230768</v>
      </c>
      <c r="V152" s="13"/>
    </row>
    <row r="153" spans="1:22" ht="16" customHeight="1" x14ac:dyDescent="0.4">
      <c r="A153" s="40">
        <v>708</v>
      </c>
      <c r="B153" s="40" t="s">
        <v>202</v>
      </c>
      <c r="C153" s="14" t="s">
        <v>50</v>
      </c>
      <c r="D153" s="14" t="s">
        <v>414</v>
      </c>
      <c r="E153" s="15">
        <v>16295</v>
      </c>
      <c r="F153" s="15">
        <v>17466</v>
      </c>
      <c r="G153" s="17">
        <v>14</v>
      </c>
      <c r="H153" s="16">
        <v>26</v>
      </c>
      <c r="I153" s="15">
        <f t="shared" si="17"/>
        <v>16281</v>
      </c>
      <c r="J153" s="15">
        <f t="shared" si="17"/>
        <v>17440</v>
      </c>
      <c r="K153" s="17">
        <v>11181</v>
      </c>
      <c r="L153" s="17">
        <v>11845</v>
      </c>
      <c r="M153" s="18">
        <v>6581</v>
      </c>
      <c r="N153" s="18">
        <v>7179</v>
      </c>
      <c r="O153" s="17">
        <v>4600</v>
      </c>
      <c r="P153" s="17">
        <v>4666</v>
      </c>
      <c r="Q153" s="19">
        <f t="shared" si="18"/>
        <v>0.5885877828458993</v>
      </c>
      <c r="R153" s="19">
        <f t="shared" si="19"/>
        <v>0.60607851414098779</v>
      </c>
      <c r="S153" s="20">
        <f t="shared" si="20"/>
        <v>2.4739401306792281</v>
      </c>
      <c r="T153" s="20">
        <f t="shared" si="21"/>
        <v>2.429307703022705</v>
      </c>
      <c r="V153" s="13"/>
    </row>
    <row r="154" spans="1:22" ht="16" customHeight="1" x14ac:dyDescent="0.4">
      <c r="A154" s="40">
        <v>708</v>
      </c>
      <c r="B154" s="40" t="s">
        <v>203</v>
      </c>
      <c r="C154" s="14" t="s">
        <v>50</v>
      </c>
      <c r="D154" s="14" t="s">
        <v>415</v>
      </c>
      <c r="E154" s="15">
        <v>12244</v>
      </c>
      <c r="F154" s="15">
        <v>12921</v>
      </c>
      <c r="G154" s="17">
        <v>46</v>
      </c>
      <c r="H154" s="16">
        <v>72</v>
      </c>
      <c r="I154" s="15">
        <f t="shared" si="17"/>
        <v>12198</v>
      </c>
      <c r="J154" s="15">
        <f t="shared" si="17"/>
        <v>12849</v>
      </c>
      <c r="K154" s="17">
        <v>4902</v>
      </c>
      <c r="L154" s="17">
        <v>4938</v>
      </c>
      <c r="M154" s="18">
        <v>4074</v>
      </c>
      <c r="N154" s="18">
        <v>4286</v>
      </c>
      <c r="O154" s="17">
        <v>828</v>
      </c>
      <c r="P154" s="17">
        <v>652</v>
      </c>
      <c r="Q154" s="19">
        <f t="shared" si="18"/>
        <v>0.83108935128518968</v>
      </c>
      <c r="R154" s="19">
        <f t="shared" si="19"/>
        <v>0.86796273795058732</v>
      </c>
      <c r="S154" s="20">
        <f t="shared" si="20"/>
        <v>2.9941089837997055</v>
      </c>
      <c r="T154" s="20">
        <f t="shared" si="21"/>
        <v>2.9979001399906671</v>
      </c>
      <c r="V154" s="13"/>
    </row>
    <row r="155" spans="1:22" ht="16" customHeight="1" x14ac:dyDescent="0.4">
      <c r="A155" s="40">
        <v>708</v>
      </c>
      <c r="B155" s="40" t="s">
        <v>107</v>
      </c>
      <c r="C155" s="14" t="s">
        <v>50</v>
      </c>
      <c r="D155" s="14" t="s">
        <v>41</v>
      </c>
      <c r="E155" s="15">
        <v>11176</v>
      </c>
      <c r="F155" s="15">
        <v>11995</v>
      </c>
      <c r="G155" s="17">
        <v>40</v>
      </c>
      <c r="H155" s="16">
        <v>17</v>
      </c>
      <c r="I155" s="15">
        <f t="shared" si="17"/>
        <v>11136</v>
      </c>
      <c r="J155" s="15">
        <f t="shared" si="17"/>
        <v>11978</v>
      </c>
      <c r="K155" s="17">
        <v>3034</v>
      </c>
      <c r="L155" s="17">
        <v>3299</v>
      </c>
      <c r="M155" s="18">
        <v>2747</v>
      </c>
      <c r="N155" s="18">
        <v>2887</v>
      </c>
      <c r="O155" s="17">
        <v>287</v>
      </c>
      <c r="P155" s="17">
        <v>412</v>
      </c>
      <c r="Q155" s="19">
        <f t="shared" si="18"/>
        <v>0.90540540540540537</v>
      </c>
      <c r="R155" s="19">
        <f t="shared" si="19"/>
        <v>0.87511367080933611</v>
      </c>
      <c r="S155" s="20">
        <f t="shared" si="20"/>
        <v>4.0538769566800141</v>
      </c>
      <c r="T155" s="20">
        <f t="shared" si="21"/>
        <v>4.1489435400069272</v>
      </c>
      <c r="V155" s="13"/>
    </row>
    <row r="156" spans="1:22" ht="16" customHeight="1" x14ac:dyDescent="0.4">
      <c r="A156" s="40">
        <v>708</v>
      </c>
      <c r="B156" s="40" t="s">
        <v>204</v>
      </c>
      <c r="C156" s="14" t="s">
        <v>50</v>
      </c>
      <c r="D156" s="14" t="s">
        <v>416</v>
      </c>
      <c r="E156" s="15">
        <v>11556</v>
      </c>
      <c r="F156" s="15">
        <v>10944</v>
      </c>
      <c r="G156" s="17">
        <v>1534</v>
      </c>
      <c r="H156" s="16">
        <v>1137</v>
      </c>
      <c r="I156" s="15">
        <f t="shared" si="17"/>
        <v>10022</v>
      </c>
      <c r="J156" s="15">
        <f t="shared" si="17"/>
        <v>9807</v>
      </c>
      <c r="K156" s="17">
        <v>4186</v>
      </c>
      <c r="L156" s="17">
        <v>4166</v>
      </c>
      <c r="M156" s="18">
        <v>3527</v>
      </c>
      <c r="N156" s="18">
        <v>3544</v>
      </c>
      <c r="O156" s="17">
        <v>659</v>
      </c>
      <c r="P156" s="17">
        <v>622</v>
      </c>
      <c r="Q156" s="19">
        <f t="shared" si="18"/>
        <v>0.84257047300525556</v>
      </c>
      <c r="R156" s="19">
        <f t="shared" si="19"/>
        <v>0.85069611137782042</v>
      </c>
      <c r="S156" s="20">
        <f t="shared" si="20"/>
        <v>2.8415083640487668</v>
      </c>
      <c r="T156" s="20">
        <f t="shared" si="21"/>
        <v>2.7672121896162527</v>
      </c>
      <c r="V156" s="13"/>
    </row>
    <row r="157" spans="1:22" ht="16" customHeight="1" x14ac:dyDescent="0.4">
      <c r="A157" s="40">
        <v>708</v>
      </c>
      <c r="B157" s="40" t="s">
        <v>90</v>
      </c>
      <c r="C157" s="14" t="s">
        <v>50</v>
      </c>
      <c r="D157" s="14" t="s">
        <v>310</v>
      </c>
      <c r="E157" s="15">
        <v>694</v>
      </c>
      <c r="F157" s="15">
        <v>663</v>
      </c>
      <c r="G157" s="17">
        <v>0</v>
      </c>
      <c r="H157" s="16">
        <v>0</v>
      </c>
      <c r="I157" s="15">
        <f t="shared" si="17"/>
        <v>694</v>
      </c>
      <c r="J157" s="15">
        <f t="shared" si="17"/>
        <v>663</v>
      </c>
      <c r="K157" s="17">
        <v>250</v>
      </c>
      <c r="L157" s="17">
        <v>239</v>
      </c>
      <c r="M157" s="18">
        <v>193</v>
      </c>
      <c r="N157" s="18">
        <v>204</v>
      </c>
      <c r="O157" s="17">
        <v>57</v>
      </c>
      <c r="P157" s="17">
        <v>35</v>
      </c>
      <c r="Q157" s="19">
        <f t="shared" si="18"/>
        <v>0.77200000000000002</v>
      </c>
      <c r="R157" s="19">
        <f t="shared" si="19"/>
        <v>0.85355648535564854</v>
      </c>
      <c r="S157" s="20">
        <f t="shared" si="20"/>
        <v>3.5958549222797926</v>
      </c>
      <c r="T157" s="20">
        <f t="shared" si="21"/>
        <v>3.25</v>
      </c>
      <c r="V157" s="13"/>
    </row>
    <row r="158" spans="1:22" ht="16" customHeight="1" x14ac:dyDescent="0.4">
      <c r="A158" s="40">
        <v>708</v>
      </c>
      <c r="B158" s="40" t="s">
        <v>205</v>
      </c>
      <c r="C158" s="14" t="s">
        <v>51</v>
      </c>
      <c r="D158" s="14" t="s">
        <v>417</v>
      </c>
      <c r="E158" s="15">
        <v>3304</v>
      </c>
      <c r="F158" s="15">
        <v>3039</v>
      </c>
      <c r="G158" s="17">
        <v>6</v>
      </c>
      <c r="H158" s="16">
        <v>41</v>
      </c>
      <c r="I158" s="15">
        <f t="shared" si="17"/>
        <v>3298</v>
      </c>
      <c r="J158" s="15">
        <f t="shared" si="17"/>
        <v>2998</v>
      </c>
      <c r="K158" s="17">
        <v>2175</v>
      </c>
      <c r="L158" s="17">
        <v>2051</v>
      </c>
      <c r="M158" s="18">
        <v>1512</v>
      </c>
      <c r="N158" s="18">
        <v>1472</v>
      </c>
      <c r="O158" s="17">
        <v>663</v>
      </c>
      <c r="P158" s="17">
        <v>579</v>
      </c>
      <c r="Q158" s="19">
        <f t="shared" si="18"/>
        <v>0.69517241379310346</v>
      </c>
      <c r="R158" s="19">
        <f t="shared" si="19"/>
        <v>0.71769868356899069</v>
      </c>
      <c r="S158" s="20">
        <f t="shared" si="20"/>
        <v>2.1812169312169312</v>
      </c>
      <c r="T158" s="20">
        <f t="shared" si="21"/>
        <v>2.0366847826086958</v>
      </c>
      <c r="V158" s="13"/>
    </row>
    <row r="159" spans="1:22" ht="16" customHeight="1" x14ac:dyDescent="0.4">
      <c r="A159" s="40">
        <v>708</v>
      </c>
      <c r="B159" s="40" t="s">
        <v>206</v>
      </c>
      <c r="C159" s="14" t="s">
        <v>51</v>
      </c>
      <c r="D159" s="14" t="s">
        <v>418</v>
      </c>
      <c r="E159" s="15">
        <v>136207</v>
      </c>
      <c r="F159" s="15">
        <v>147050</v>
      </c>
      <c r="G159" s="17">
        <v>1692</v>
      </c>
      <c r="H159" s="16">
        <v>3551</v>
      </c>
      <c r="I159" s="15">
        <f t="shared" si="17"/>
        <v>134515</v>
      </c>
      <c r="J159" s="15">
        <f t="shared" si="17"/>
        <v>143499</v>
      </c>
      <c r="K159" s="17">
        <v>68012</v>
      </c>
      <c r="L159" s="17">
        <v>73211</v>
      </c>
      <c r="M159" s="18">
        <v>60027</v>
      </c>
      <c r="N159" s="18">
        <v>66399</v>
      </c>
      <c r="O159" s="17">
        <v>7985</v>
      </c>
      <c r="P159" s="17">
        <v>6812</v>
      </c>
      <c r="Q159" s="19">
        <f t="shared" si="18"/>
        <v>0.88259424807386933</v>
      </c>
      <c r="R159" s="19">
        <f t="shared" si="19"/>
        <v>0.90695387305186381</v>
      </c>
      <c r="S159" s="20">
        <f t="shared" si="20"/>
        <v>2.240908257950589</v>
      </c>
      <c r="T159" s="20">
        <f t="shared" si="21"/>
        <v>2.1611620656937602</v>
      </c>
      <c r="V159" s="13"/>
    </row>
    <row r="160" spans="1:22" ht="16" customHeight="1" x14ac:dyDescent="0.4">
      <c r="A160" s="40">
        <v>708</v>
      </c>
      <c r="B160" s="40" t="s">
        <v>207</v>
      </c>
      <c r="C160" s="14" t="s">
        <v>51</v>
      </c>
      <c r="D160" s="14" t="s">
        <v>419</v>
      </c>
      <c r="E160" s="15">
        <v>31188</v>
      </c>
      <c r="F160" s="15">
        <v>31613</v>
      </c>
      <c r="G160" s="17">
        <v>46</v>
      </c>
      <c r="H160" s="16">
        <v>91</v>
      </c>
      <c r="I160" s="15">
        <f t="shared" si="17"/>
        <v>31142</v>
      </c>
      <c r="J160" s="15">
        <f t="shared" si="17"/>
        <v>31522</v>
      </c>
      <c r="K160" s="17">
        <v>16847</v>
      </c>
      <c r="L160" s="17">
        <v>17038</v>
      </c>
      <c r="M160" s="18">
        <v>14291</v>
      </c>
      <c r="N160" s="18">
        <v>14853</v>
      </c>
      <c r="O160" s="17">
        <v>2556</v>
      </c>
      <c r="P160" s="17">
        <v>2185</v>
      </c>
      <c r="Q160" s="19">
        <f t="shared" si="18"/>
        <v>0.84828159316198726</v>
      </c>
      <c r="R160" s="19">
        <f t="shared" si="19"/>
        <v>0.87175724850334546</v>
      </c>
      <c r="S160" s="20">
        <f t="shared" si="20"/>
        <v>2.1791337205234065</v>
      </c>
      <c r="T160" s="20">
        <f t="shared" si="21"/>
        <v>2.122264862317377</v>
      </c>
      <c r="V160" s="13"/>
    </row>
    <row r="161" spans="1:22" ht="16" customHeight="1" x14ac:dyDescent="0.4">
      <c r="A161" s="40">
        <v>706</v>
      </c>
      <c r="B161" s="40" t="s">
        <v>208</v>
      </c>
      <c r="C161" s="14" t="s">
        <v>51</v>
      </c>
      <c r="D161" s="14" t="s">
        <v>420</v>
      </c>
      <c r="E161" s="15">
        <v>26016</v>
      </c>
      <c r="F161" s="15">
        <v>31493</v>
      </c>
      <c r="G161" s="17">
        <v>123</v>
      </c>
      <c r="H161" s="16">
        <v>290</v>
      </c>
      <c r="I161" s="15">
        <f t="shared" si="17"/>
        <v>25893</v>
      </c>
      <c r="J161" s="15">
        <f t="shared" si="17"/>
        <v>31203</v>
      </c>
      <c r="K161" s="17">
        <v>19957</v>
      </c>
      <c r="L161" s="17">
        <v>21576</v>
      </c>
      <c r="M161" s="18">
        <v>14816</v>
      </c>
      <c r="N161" s="18">
        <v>17761</v>
      </c>
      <c r="O161" s="17">
        <v>5141</v>
      </c>
      <c r="P161" s="17">
        <v>3815</v>
      </c>
      <c r="Q161" s="19">
        <f t="shared" si="18"/>
        <v>0.74239615172621132</v>
      </c>
      <c r="R161" s="19">
        <f t="shared" si="19"/>
        <v>0.82318316648127554</v>
      </c>
      <c r="S161" s="20">
        <f t="shared" si="20"/>
        <v>1.7476376889848813</v>
      </c>
      <c r="T161" s="20">
        <f t="shared" si="21"/>
        <v>1.7568267552502674</v>
      </c>
      <c r="V161" s="13"/>
    </row>
    <row r="162" spans="1:22" ht="16" customHeight="1" x14ac:dyDescent="0.4">
      <c r="A162" s="40">
        <v>706</v>
      </c>
      <c r="B162" s="40" t="s">
        <v>209</v>
      </c>
      <c r="C162" s="14" t="s">
        <v>51</v>
      </c>
      <c r="D162" s="14" t="s">
        <v>421</v>
      </c>
      <c r="E162" s="15">
        <v>448</v>
      </c>
      <c r="F162" s="15">
        <v>470</v>
      </c>
      <c r="G162" s="17">
        <v>10</v>
      </c>
      <c r="H162" s="16">
        <v>13</v>
      </c>
      <c r="I162" s="15">
        <f t="shared" si="17"/>
        <v>438</v>
      </c>
      <c r="J162" s="15">
        <f t="shared" si="17"/>
        <v>457</v>
      </c>
      <c r="K162" s="17">
        <v>228</v>
      </c>
      <c r="L162" s="17">
        <v>246</v>
      </c>
      <c r="M162" s="18">
        <v>190</v>
      </c>
      <c r="N162" s="18">
        <v>174</v>
      </c>
      <c r="O162" s="17">
        <v>38</v>
      </c>
      <c r="P162" s="17">
        <v>72</v>
      </c>
      <c r="Q162" s="19">
        <f t="shared" si="18"/>
        <v>0.83333333333333337</v>
      </c>
      <c r="R162" s="19">
        <f t="shared" si="19"/>
        <v>0.70731707317073167</v>
      </c>
      <c r="S162" s="20">
        <f t="shared" si="20"/>
        <v>2.3052631578947369</v>
      </c>
      <c r="T162" s="20">
        <f t="shared" si="21"/>
        <v>2.6264367816091956</v>
      </c>
      <c r="V162" s="13"/>
    </row>
    <row r="163" spans="1:22" ht="16" customHeight="1" x14ac:dyDescent="0.4">
      <c r="A163" s="40">
        <v>708</v>
      </c>
      <c r="B163" s="40" t="s">
        <v>210</v>
      </c>
      <c r="C163" s="14" t="s">
        <v>51</v>
      </c>
      <c r="D163" s="14" t="s">
        <v>422</v>
      </c>
      <c r="E163" s="15">
        <v>30010</v>
      </c>
      <c r="F163" s="15">
        <v>30462</v>
      </c>
      <c r="G163" s="17">
        <v>74</v>
      </c>
      <c r="H163" s="16">
        <v>42</v>
      </c>
      <c r="I163" s="15">
        <f t="shared" si="17"/>
        <v>29936</v>
      </c>
      <c r="J163" s="15">
        <f t="shared" si="17"/>
        <v>30420</v>
      </c>
      <c r="K163" s="17">
        <v>13641</v>
      </c>
      <c r="L163" s="17">
        <v>13740</v>
      </c>
      <c r="M163" s="18">
        <v>12049</v>
      </c>
      <c r="N163" s="18">
        <v>12607</v>
      </c>
      <c r="O163" s="17">
        <v>1592</v>
      </c>
      <c r="P163" s="17">
        <v>1133</v>
      </c>
      <c r="Q163" s="19">
        <f t="shared" si="18"/>
        <v>0.88329301370867241</v>
      </c>
      <c r="R163" s="19">
        <f t="shared" si="19"/>
        <v>0.91754002911208155</v>
      </c>
      <c r="S163" s="20">
        <f t="shared" si="20"/>
        <v>2.4845215370570171</v>
      </c>
      <c r="T163" s="20">
        <f t="shared" si="21"/>
        <v>2.412945189180614</v>
      </c>
      <c r="V163" s="13"/>
    </row>
    <row r="164" spans="1:22" ht="16" customHeight="1" x14ac:dyDescent="0.4">
      <c r="A164" s="40">
        <v>708</v>
      </c>
      <c r="B164" s="40" t="s">
        <v>211</v>
      </c>
      <c r="C164" s="14" t="s">
        <v>51</v>
      </c>
      <c r="D164" s="14" t="s">
        <v>423</v>
      </c>
      <c r="E164" s="15">
        <v>7174</v>
      </c>
      <c r="F164" s="15">
        <v>6418</v>
      </c>
      <c r="G164" s="17">
        <v>244</v>
      </c>
      <c r="H164" s="16">
        <v>170</v>
      </c>
      <c r="I164" s="15">
        <f t="shared" si="17"/>
        <v>6930</v>
      </c>
      <c r="J164" s="15">
        <f t="shared" si="17"/>
        <v>6248</v>
      </c>
      <c r="K164" s="17">
        <v>2593</v>
      </c>
      <c r="L164" s="17">
        <v>2215</v>
      </c>
      <c r="M164" s="18">
        <v>1932</v>
      </c>
      <c r="N164" s="18">
        <v>1848</v>
      </c>
      <c r="O164" s="17">
        <v>661</v>
      </c>
      <c r="P164" s="17">
        <v>367</v>
      </c>
      <c r="Q164" s="19">
        <f t="shared" si="18"/>
        <v>0.74508291554184347</v>
      </c>
      <c r="R164" s="19">
        <f t="shared" si="19"/>
        <v>0.83431151241534984</v>
      </c>
      <c r="S164" s="20">
        <f t="shared" si="20"/>
        <v>3.5869565217391304</v>
      </c>
      <c r="T164" s="20">
        <f t="shared" si="21"/>
        <v>3.3809523809523809</v>
      </c>
      <c r="V164" s="13"/>
    </row>
    <row r="165" spans="1:22" ht="16" customHeight="1" x14ac:dyDescent="0.4">
      <c r="A165" s="40">
        <v>708</v>
      </c>
      <c r="B165" s="40" t="s">
        <v>212</v>
      </c>
      <c r="C165" s="14" t="s">
        <v>51</v>
      </c>
      <c r="D165" s="14" t="s">
        <v>424</v>
      </c>
      <c r="E165" s="15">
        <v>86614</v>
      </c>
      <c r="F165" s="15">
        <v>104247</v>
      </c>
      <c r="G165" s="17">
        <v>665</v>
      </c>
      <c r="H165" s="16">
        <v>671</v>
      </c>
      <c r="I165" s="15">
        <f t="shared" si="17"/>
        <v>85949</v>
      </c>
      <c r="J165" s="15">
        <f t="shared" si="17"/>
        <v>103576</v>
      </c>
      <c r="K165" s="17">
        <v>35871</v>
      </c>
      <c r="L165" s="17">
        <v>43337</v>
      </c>
      <c r="M165" s="18">
        <v>32447</v>
      </c>
      <c r="N165" s="18">
        <v>39992</v>
      </c>
      <c r="O165" s="17">
        <v>3424</v>
      </c>
      <c r="P165" s="17">
        <v>3345</v>
      </c>
      <c r="Q165" s="19">
        <f t="shared" si="18"/>
        <v>0.90454684842909316</v>
      </c>
      <c r="R165" s="19">
        <f t="shared" si="19"/>
        <v>0.92281422341186514</v>
      </c>
      <c r="S165" s="20">
        <f t="shared" si="20"/>
        <v>2.648904367121768</v>
      </c>
      <c r="T165" s="20">
        <f t="shared" si="21"/>
        <v>2.5899179835967194</v>
      </c>
      <c r="V165" s="13"/>
    </row>
    <row r="166" spans="1:22" ht="16" customHeight="1" x14ac:dyDescent="0.4">
      <c r="A166" s="40">
        <v>706</v>
      </c>
      <c r="B166" s="40" t="s">
        <v>213</v>
      </c>
      <c r="C166" s="14" t="s">
        <v>51</v>
      </c>
      <c r="D166" s="14" t="s">
        <v>425</v>
      </c>
      <c r="E166" s="15">
        <v>7275</v>
      </c>
      <c r="F166" s="15">
        <v>6653</v>
      </c>
      <c r="G166" s="17">
        <v>0</v>
      </c>
      <c r="H166" s="16">
        <v>0</v>
      </c>
      <c r="I166" s="15">
        <f t="shared" si="17"/>
        <v>7275</v>
      </c>
      <c r="J166" s="15">
        <f t="shared" si="17"/>
        <v>6653</v>
      </c>
      <c r="K166" s="17">
        <v>3242</v>
      </c>
      <c r="L166" s="17">
        <v>3080</v>
      </c>
      <c r="M166" s="18">
        <v>2635</v>
      </c>
      <c r="N166" s="18">
        <v>2615</v>
      </c>
      <c r="O166" s="17">
        <v>607</v>
      </c>
      <c r="P166" s="17">
        <v>465</v>
      </c>
      <c r="Q166" s="19">
        <f t="shared" si="18"/>
        <v>0.81276989512646514</v>
      </c>
      <c r="R166" s="19">
        <f t="shared" si="19"/>
        <v>0.84902597402597402</v>
      </c>
      <c r="S166" s="20">
        <f t="shared" si="20"/>
        <v>2.7609108159392788</v>
      </c>
      <c r="T166" s="20">
        <f t="shared" si="21"/>
        <v>2.5441682600382407</v>
      </c>
      <c r="V166" s="13"/>
    </row>
    <row r="167" spans="1:22" ht="16" customHeight="1" x14ac:dyDescent="0.4">
      <c r="A167" s="40">
        <v>706</v>
      </c>
      <c r="B167" s="40" t="s">
        <v>214</v>
      </c>
      <c r="C167" s="14" t="s">
        <v>51</v>
      </c>
      <c r="D167" s="14" t="s">
        <v>426</v>
      </c>
      <c r="E167" s="15">
        <v>96</v>
      </c>
      <c r="F167" s="15">
        <v>84</v>
      </c>
      <c r="G167" s="17">
        <v>0</v>
      </c>
      <c r="H167" s="16">
        <v>0</v>
      </c>
      <c r="I167" s="15">
        <f t="shared" si="17"/>
        <v>96</v>
      </c>
      <c r="J167" s="15">
        <f t="shared" si="17"/>
        <v>84</v>
      </c>
      <c r="K167" s="17">
        <v>46</v>
      </c>
      <c r="L167" s="17">
        <v>39</v>
      </c>
      <c r="M167" s="18">
        <v>38</v>
      </c>
      <c r="N167" s="18">
        <v>11</v>
      </c>
      <c r="O167" s="17">
        <v>8</v>
      </c>
      <c r="P167" s="17">
        <v>28</v>
      </c>
      <c r="Q167" s="19">
        <f t="shared" si="18"/>
        <v>0.82608695652173914</v>
      </c>
      <c r="R167" s="19">
        <f t="shared" si="19"/>
        <v>0.28205128205128205</v>
      </c>
      <c r="S167" s="20">
        <f t="shared" si="20"/>
        <v>2.5263157894736841</v>
      </c>
      <c r="T167" s="20">
        <f t="shared" si="21"/>
        <v>7.6363636363636367</v>
      </c>
      <c r="V167" s="13"/>
    </row>
    <row r="168" spans="1:22" ht="16" customHeight="1" x14ac:dyDescent="0.4">
      <c r="A168" s="40">
        <v>708</v>
      </c>
      <c r="B168" s="40" t="s">
        <v>215</v>
      </c>
      <c r="C168" s="14" t="s">
        <v>51</v>
      </c>
      <c r="D168" s="14" t="s">
        <v>427</v>
      </c>
      <c r="E168" s="15">
        <v>27042</v>
      </c>
      <c r="F168" s="15">
        <v>31471</v>
      </c>
      <c r="G168" s="17">
        <v>71</v>
      </c>
      <c r="H168" s="16">
        <v>30</v>
      </c>
      <c r="I168" s="15">
        <f t="shared" si="17"/>
        <v>26971</v>
      </c>
      <c r="J168" s="15">
        <f t="shared" si="17"/>
        <v>31441</v>
      </c>
      <c r="K168" s="17">
        <v>10763</v>
      </c>
      <c r="L168" s="17">
        <v>11527</v>
      </c>
      <c r="M168" s="18">
        <v>9299</v>
      </c>
      <c r="N168" s="18">
        <v>10588</v>
      </c>
      <c r="O168" s="17">
        <v>1464</v>
      </c>
      <c r="P168" s="17">
        <v>939</v>
      </c>
      <c r="Q168" s="19">
        <f t="shared" si="18"/>
        <v>0.86397844467155993</v>
      </c>
      <c r="R168" s="19">
        <f t="shared" si="19"/>
        <v>0.91853908215494062</v>
      </c>
      <c r="S168" s="20">
        <f t="shared" si="20"/>
        <v>2.900419399935477</v>
      </c>
      <c r="T168" s="20">
        <f t="shared" si="21"/>
        <v>2.9694937665281449</v>
      </c>
      <c r="V168" s="13"/>
    </row>
    <row r="169" spans="1:22" ht="16" customHeight="1" x14ac:dyDescent="0.4">
      <c r="A169" s="40">
        <v>706</v>
      </c>
      <c r="B169" s="40" t="s">
        <v>216</v>
      </c>
      <c r="C169" s="14" t="s">
        <v>51</v>
      </c>
      <c r="D169" s="14" t="s">
        <v>428</v>
      </c>
      <c r="E169" s="15">
        <v>52</v>
      </c>
      <c r="F169" s="15">
        <v>51</v>
      </c>
      <c r="G169" s="17">
        <v>6</v>
      </c>
      <c r="H169" s="16">
        <v>17</v>
      </c>
      <c r="I169" s="15">
        <f t="shared" si="17"/>
        <v>46</v>
      </c>
      <c r="J169" s="15">
        <f t="shared" si="17"/>
        <v>34</v>
      </c>
      <c r="K169" s="17">
        <v>49</v>
      </c>
      <c r="L169" s="17">
        <v>22</v>
      </c>
      <c r="M169" s="18">
        <v>24</v>
      </c>
      <c r="N169" s="18">
        <v>11</v>
      </c>
      <c r="O169" s="17">
        <v>25</v>
      </c>
      <c r="P169" s="17">
        <v>11</v>
      </c>
      <c r="Q169" s="19">
        <f t="shared" si="18"/>
        <v>0.48979591836734693</v>
      </c>
      <c r="R169" s="19">
        <f t="shared" si="19"/>
        <v>0.5</v>
      </c>
      <c r="S169" s="20">
        <f t="shared" si="20"/>
        <v>1.9166666666666667</v>
      </c>
      <c r="T169" s="20">
        <f t="shared" si="21"/>
        <v>3.0909090909090908</v>
      </c>
      <c r="V169" s="13"/>
    </row>
    <row r="170" spans="1:22" ht="16" customHeight="1" x14ac:dyDescent="0.4">
      <c r="A170" s="40">
        <v>708</v>
      </c>
      <c r="B170" s="40" t="s">
        <v>217</v>
      </c>
      <c r="C170" s="14" t="s">
        <v>51</v>
      </c>
      <c r="D170" s="14" t="s">
        <v>429</v>
      </c>
      <c r="E170" s="15">
        <v>87770</v>
      </c>
      <c r="F170" s="15">
        <v>88664</v>
      </c>
      <c r="G170" s="17">
        <v>5214</v>
      </c>
      <c r="H170" s="16">
        <v>6361</v>
      </c>
      <c r="I170" s="15">
        <f t="shared" si="17"/>
        <v>82556</v>
      </c>
      <c r="J170" s="15">
        <f t="shared" si="17"/>
        <v>82303</v>
      </c>
      <c r="K170" s="17">
        <v>27813</v>
      </c>
      <c r="L170" s="17">
        <v>28737</v>
      </c>
      <c r="M170" s="18">
        <v>24846</v>
      </c>
      <c r="N170" s="18">
        <v>26890</v>
      </c>
      <c r="O170" s="17">
        <v>2967</v>
      </c>
      <c r="P170" s="17">
        <v>1847</v>
      </c>
      <c r="Q170" s="19">
        <f t="shared" si="18"/>
        <v>0.89332326609858703</v>
      </c>
      <c r="R170" s="19">
        <f t="shared" si="19"/>
        <v>0.93572745937293389</v>
      </c>
      <c r="S170" s="20">
        <f t="shared" si="20"/>
        <v>3.3227078805441521</v>
      </c>
      <c r="T170" s="20">
        <f t="shared" si="21"/>
        <v>3.0607288955001861</v>
      </c>
      <c r="V170" s="13"/>
    </row>
    <row r="171" spans="1:22" ht="16" customHeight="1" x14ac:dyDescent="0.4">
      <c r="A171" s="40">
        <v>708</v>
      </c>
      <c r="B171" s="40" t="s">
        <v>218</v>
      </c>
      <c r="C171" s="14" t="s">
        <v>51</v>
      </c>
      <c r="D171" s="14" t="s">
        <v>430</v>
      </c>
      <c r="E171" s="15">
        <v>11481</v>
      </c>
      <c r="F171" s="15">
        <v>11364</v>
      </c>
      <c r="G171" s="17">
        <v>177</v>
      </c>
      <c r="H171" s="16">
        <v>104</v>
      </c>
      <c r="I171" s="15">
        <f t="shared" si="17"/>
        <v>11304</v>
      </c>
      <c r="J171" s="15">
        <f t="shared" si="17"/>
        <v>11260</v>
      </c>
      <c r="K171" s="17">
        <v>4790</v>
      </c>
      <c r="L171" s="17">
        <v>4977</v>
      </c>
      <c r="M171" s="18">
        <v>4403</v>
      </c>
      <c r="N171" s="18">
        <v>4536</v>
      </c>
      <c r="O171" s="17">
        <v>387</v>
      </c>
      <c r="P171" s="17">
        <v>441</v>
      </c>
      <c r="Q171" s="19">
        <f t="shared" si="18"/>
        <v>0.91920668058455113</v>
      </c>
      <c r="R171" s="19">
        <f t="shared" si="19"/>
        <v>0.91139240506329111</v>
      </c>
      <c r="S171" s="20">
        <f t="shared" si="20"/>
        <v>2.5673404496933907</v>
      </c>
      <c r="T171" s="20">
        <f t="shared" si="21"/>
        <v>2.4823633156966491</v>
      </c>
      <c r="V171" s="13"/>
    </row>
    <row r="172" spans="1:22" ht="16" customHeight="1" x14ac:dyDescent="0.4">
      <c r="A172" s="40">
        <v>708</v>
      </c>
      <c r="B172" s="40" t="s">
        <v>219</v>
      </c>
      <c r="C172" s="14" t="s">
        <v>51</v>
      </c>
      <c r="D172" s="14" t="s">
        <v>431</v>
      </c>
      <c r="E172" s="15">
        <v>472675</v>
      </c>
      <c r="F172" s="15">
        <v>481310</v>
      </c>
      <c r="G172" s="17">
        <v>15200</v>
      </c>
      <c r="H172" s="16">
        <v>15631</v>
      </c>
      <c r="I172" s="15">
        <f t="shared" si="17"/>
        <v>457475</v>
      </c>
      <c r="J172" s="15">
        <f t="shared" si="17"/>
        <v>465679</v>
      </c>
      <c r="K172" s="17">
        <v>213781</v>
      </c>
      <c r="L172" s="17">
        <v>221856</v>
      </c>
      <c r="M172" s="18">
        <v>191445</v>
      </c>
      <c r="N172" s="18">
        <v>202939</v>
      </c>
      <c r="O172" s="17">
        <v>22336</v>
      </c>
      <c r="P172" s="17">
        <v>18917</v>
      </c>
      <c r="Q172" s="19">
        <f t="shared" si="18"/>
        <v>0.89551924633152624</v>
      </c>
      <c r="R172" s="19">
        <f t="shared" si="19"/>
        <v>0.91473297995095915</v>
      </c>
      <c r="S172" s="20">
        <f t="shared" si="20"/>
        <v>2.38958969939147</v>
      </c>
      <c r="T172" s="20">
        <f t="shared" si="21"/>
        <v>2.2946747544828741</v>
      </c>
      <c r="V172" s="13"/>
    </row>
    <row r="173" spans="1:22" ht="16" customHeight="1" x14ac:dyDescent="0.4">
      <c r="A173" s="40">
        <v>708</v>
      </c>
      <c r="B173" s="40" t="s">
        <v>220</v>
      </c>
      <c r="C173" s="14" t="s">
        <v>51</v>
      </c>
      <c r="D173" s="14" t="s">
        <v>432</v>
      </c>
      <c r="E173" s="15">
        <v>52532</v>
      </c>
      <c r="F173" s="15">
        <v>68591</v>
      </c>
      <c r="G173" s="17">
        <v>604</v>
      </c>
      <c r="H173" s="16">
        <v>488</v>
      </c>
      <c r="I173" s="15">
        <f t="shared" si="17"/>
        <v>51928</v>
      </c>
      <c r="J173" s="15">
        <f t="shared" si="17"/>
        <v>68103</v>
      </c>
      <c r="K173" s="17">
        <v>20445</v>
      </c>
      <c r="L173" s="17">
        <v>25796</v>
      </c>
      <c r="M173" s="18">
        <v>18521</v>
      </c>
      <c r="N173" s="18">
        <v>24127</v>
      </c>
      <c r="O173" s="17">
        <v>1924</v>
      </c>
      <c r="P173" s="17">
        <v>1669</v>
      </c>
      <c r="Q173" s="19">
        <f t="shared" si="18"/>
        <v>0.90589386157984841</v>
      </c>
      <c r="R173" s="19">
        <f t="shared" si="19"/>
        <v>0.93530004651884013</v>
      </c>
      <c r="S173" s="20">
        <f t="shared" si="20"/>
        <v>2.8037362993358892</v>
      </c>
      <c r="T173" s="20">
        <f t="shared" si="21"/>
        <v>2.822688274547188</v>
      </c>
      <c r="V173" s="13"/>
    </row>
    <row r="174" spans="1:22" ht="16" customHeight="1" x14ac:dyDescent="0.4">
      <c r="A174" s="40">
        <v>708</v>
      </c>
      <c r="B174" s="40" t="s">
        <v>90</v>
      </c>
      <c r="C174" s="14" t="s">
        <v>51</v>
      </c>
      <c r="D174" s="14" t="s">
        <v>310</v>
      </c>
      <c r="E174" s="15">
        <v>379</v>
      </c>
      <c r="F174" s="15">
        <v>453</v>
      </c>
      <c r="G174" s="17">
        <v>7</v>
      </c>
      <c r="H174" s="16">
        <v>0</v>
      </c>
      <c r="I174" s="15">
        <f t="shared" si="17"/>
        <v>372</v>
      </c>
      <c r="J174" s="15">
        <f t="shared" si="17"/>
        <v>453</v>
      </c>
      <c r="K174" s="17">
        <v>656</v>
      </c>
      <c r="L174" s="17">
        <v>684</v>
      </c>
      <c r="M174" s="18">
        <v>185</v>
      </c>
      <c r="N174" s="18">
        <v>198</v>
      </c>
      <c r="O174" s="17">
        <v>471</v>
      </c>
      <c r="P174" s="17">
        <v>486</v>
      </c>
      <c r="Q174" s="19">
        <f t="shared" si="18"/>
        <v>0.28201219512195119</v>
      </c>
      <c r="R174" s="19">
        <f t="shared" si="19"/>
        <v>0.28947368421052633</v>
      </c>
      <c r="S174" s="20">
        <f t="shared" si="20"/>
        <v>2.0108108108108107</v>
      </c>
      <c r="T174" s="20">
        <f t="shared" si="21"/>
        <v>2.2878787878787881</v>
      </c>
      <c r="V174" s="13"/>
    </row>
    <row r="175" spans="1:22" ht="16" customHeight="1" x14ac:dyDescent="0.4">
      <c r="A175" s="40">
        <v>708</v>
      </c>
      <c r="B175" s="40" t="s">
        <v>221</v>
      </c>
      <c r="C175" s="14" t="s">
        <v>52</v>
      </c>
      <c r="D175" s="14" t="s">
        <v>433</v>
      </c>
      <c r="E175" s="15">
        <v>56919</v>
      </c>
      <c r="F175" s="15">
        <v>60496</v>
      </c>
      <c r="G175" s="17">
        <v>285</v>
      </c>
      <c r="H175" s="16">
        <v>307</v>
      </c>
      <c r="I175" s="15">
        <f t="shared" si="17"/>
        <v>56634</v>
      </c>
      <c r="J175" s="15">
        <f t="shared" si="17"/>
        <v>60189</v>
      </c>
      <c r="K175" s="17">
        <v>35812</v>
      </c>
      <c r="L175" s="17">
        <v>36027</v>
      </c>
      <c r="M175" s="18">
        <v>25345</v>
      </c>
      <c r="N175" s="18">
        <v>27710</v>
      </c>
      <c r="O175" s="17">
        <v>10467</v>
      </c>
      <c r="P175" s="17">
        <v>8317</v>
      </c>
      <c r="Q175" s="19">
        <f t="shared" si="18"/>
        <v>0.70772366804423104</v>
      </c>
      <c r="R175" s="19">
        <f t="shared" si="19"/>
        <v>0.76914536319982241</v>
      </c>
      <c r="S175" s="20">
        <f t="shared" si="20"/>
        <v>2.2345235746695602</v>
      </c>
      <c r="T175" s="20">
        <f t="shared" si="21"/>
        <v>2.1721039335979793</v>
      </c>
      <c r="V175" s="13"/>
    </row>
    <row r="176" spans="1:22" ht="16" customHeight="1" x14ac:dyDescent="0.4">
      <c r="A176" s="40">
        <v>706</v>
      </c>
      <c r="B176" s="40" t="s">
        <v>222</v>
      </c>
      <c r="C176" s="14" t="s">
        <v>52</v>
      </c>
      <c r="D176" s="14" t="s">
        <v>434</v>
      </c>
      <c r="E176" s="15">
        <v>60768</v>
      </c>
      <c r="F176" s="15">
        <v>65602</v>
      </c>
      <c r="G176" s="17">
        <v>311</v>
      </c>
      <c r="H176" s="16">
        <v>414</v>
      </c>
      <c r="I176" s="15">
        <f t="shared" si="17"/>
        <v>60457</v>
      </c>
      <c r="J176" s="15">
        <f t="shared" si="17"/>
        <v>65188</v>
      </c>
      <c r="K176" s="17">
        <v>27422</v>
      </c>
      <c r="L176" s="17">
        <v>28608</v>
      </c>
      <c r="M176" s="18">
        <v>21775</v>
      </c>
      <c r="N176" s="18">
        <v>23931</v>
      </c>
      <c r="O176" s="17">
        <v>5647</v>
      </c>
      <c r="P176" s="17">
        <v>4677</v>
      </c>
      <c r="Q176" s="19">
        <f t="shared" si="18"/>
        <v>0.79407045437969515</v>
      </c>
      <c r="R176" s="19">
        <f t="shared" si="19"/>
        <v>0.83651426174496646</v>
      </c>
      <c r="S176" s="20">
        <f t="shared" si="20"/>
        <v>2.7764408725602756</v>
      </c>
      <c r="T176" s="20">
        <f t="shared" si="21"/>
        <v>2.7239981613806359</v>
      </c>
      <c r="V176" s="13"/>
    </row>
    <row r="177" spans="1:22" ht="16" customHeight="1" x14ac:dyDescent="0.4">
      <c r="A177" s="40">
        <v>707</v>
      </c>
      <c r="B177" s="40" t="s">
        <v>223</v>
      </c>
      <c r="C177" s="14" t="s">
        <v>52</v>
      </c>
      <c r="D177" s="14" t="s">
        <v>435</v>
      </c>
      <c r="E177" s="15">
        <v>86739</v>
      </c>
      <c r="F177" s="15">
        <v>92335</v>
      </c>
      <c r="G177" s="17">
        <v>549</v>
      </c>
      <c r="H177" s="16">
        <v>898</v>
      </c>
      <c r="I177" s="15">
        <f t="shared" si="17"/>
        <v>86190</v>
      </c>
      <c r="J177" s="15">
        <f t="shared" si="17"/>
        <v>91437</v>
      </c>
      <c r="K177" s="17">
        <v>38043</v>
      </c>
      <c r="L177" s="17">
        <v>39334</v>
      </c>
      <c r="M177" s="18">
        <v>30354</v>
      </c>
      <c r="N177" s="18">
        <v>33168</v>
      </c>
      <c r="O177" s="17">
        <v>7689</v>
      </c>
      <c r="P177" s="17">
        <v>6166</v>
      </c>
      <c r="Q177" s="19">
        <f t="shared" si="18"/>
        <v>0.79788660200299666</v>
      </c>
      <c r="R177" s="19">
        <f t="shared" si="19"/>
        <v>0.84323994508567657</v>
      </c>
      <c r="S177" s="20">
        <f t="shared" si="20"/>
        <v>2.8394939711405418</v>
      </c>
      <c r="T177" s="20">
        <f t="shared" si="21"/>
        <v>2.7567836468885671</v>
      </c>
      <c r="V177" s="13"/>
    </row>
    <row r="178" spans="1:22" ht="16" customHeight="1" x14ac:dyDescent="0.4">
      <c r="A178" s="40">
        <v>708</v>
      </c>
      <c r="B178" s="40" t="s">
        <v>224</v>
      </c>
      <c r="C178" s="14" t="s">
        <v>52</v>
      </c>
      <c r="D178" s="14" t="s">
        <v>436</v>
      </c>
      <c r="E178" s="15">
        <v>34472</v>
      </c>
      <c r="F178" s="15">
        <v>19335</v>
      </c>
      <c r="G178" s="17">
        <v>198</v>
      </c>
      <c r="H178" s="16">
        <v>95</v>
      </c>
      <c r="I178" s="15">
        <f t="shared" si="17"/>
        <v>34274</v>
      </c>
      <c r="J178" s="15">
        <f t="shared" si="17"/>
        <v>19240</v>
      </c>
      <c r="K178" s="17">
        <v>13429</v>
      </c>
      <c r="L178" s="17">
        <v>7372</v>
      </c>
      <c r="M178" s="18">
        <v>11080</v>
      </c>
      <c r="N178" s="18">
        <v>6491</v>
      </c>
      <c r="O178" s="17">
        <v>2349</v>
      </c>
      <c r="P178" s="17">
        <v>881</v>
      </c>
      <c r="Q178" s="19">
        <f t="shared" si="18"/>
        <v>0.82508005063668177</v>
      </c>
      <c r="R178" s="19">
        <f t="shared" si="19"/>
        <v>0.8804937601736299</v>
      </c>
      <c r="S178" s="20">
        <f t="shared" si="20"/>
        <v>3.0933212996389892</v>
      </c>
      <c r="T178" s="20">
        <f t="shared" si="21"/>
        <v>2.964104144199661</v>
      </c>
      <c r="V178" s="13"/>
    </row>
    <row r="179" spans="1:22" ht="16" customHeight="1" x14ac:dyDescent="0.4">
      <c r="A179" s="40">
        <v>706</v>
      </c>
      <c r="B179" s="40" t="s">
        <v>225</v>
      </c>
      <c r="C179" s="14" t="s">
        <v>52</v>
      </c>
      <c r="D179" s="14" t="s">
        <v>437</v>
      </c>
      <c r="E179" s="15">
        <v>6642</v>
      </c>
      <c r="F179" s="15">
        <v>5661</v>
      </c>
      <c r="G179" s="17">
        <v>193</v>
      </c>
      <c r="H179" s="16">
        <v>0</v>
      </c>
      <c r="I179" s="15">
        <f t="shared" si="17"/>
        <v>6449</v>
      </c>
      <c r="J179" s="15">
        <f t="shared" si="17"/>
        <v>5661</v>
      </c>
      <c r="K179" s="17">
        <v>2457</v>
      </c>
      <c r="L179" s="17">
        <v>2263</v>
      </c>
      <c r="M179" s="18">
        <v>1982</v>
      </c>
      <c r="N179" s="18">
        <v>1878</v>
      </c>
      <c r="O179" s="17">
        <v>475</v>
      </c>
      <c r="P179" s="17">
        <v>385</v>
      </c>
      <c r="Q179" s="19">
        <f t="shared" si="18"/>
        <v>0.80667480667480662</v>
      </c>
      <c r="R179" s="19">
        <f t="shared" si="19"/>
        <v>0.82987185152452492</v>
      </c>
      <c r="S179" s="20">
        <f t="shared" si="20"/>
        <v>3.2537840565085774</v>
      </c>
      <c r="T179" s="20">
        <f t="shared" si="21"/>
        <v>3.0143769968051117</v>
      </c>
      <c r="V179" s="13"/>
    </row>
    <row r="180" spans="1:22" ht="16" customHeight="1" x14ac:dyDescent="0.4">
      <c r="A180" s="40">
        <v>708</v>
      </c>
      <c r="B180" s="40" t="s">
        <v>226</v>
      </c>
      <c r="C180" s="14" t="s">
        <v>52</v>
      </c>
      <c r="D180" s="14" t="s">
        <v>438</v>
      </c>
      <c r="E180" s="15">
        <v>70940</v>
      </c>
      <c r="F180" s="15">
        <v>105430</v>
      </c>
      <c r="G180" s="17">
        <v>17700</v>
      </c>
      <c r="H180" s="16">
        <v>15441</v>
      </c>
      <c r="I180" s="15">
        <f t="shared" si="17"/>
        <v>53240</v>
      </c>
      <c r="J180" s="15">
        <f t="shared" si="17"/>
        <v>89989</v>
      </c>
      <c r="K180" s="17">
        <v>23084</v>
      </c>
      <c r="L180" s="17">
        <v>34461</v>
      </c>
      <c r="M180" s="18">
        <v>17724</v>
      </c>
      <c r="N180" s="18">
        <v>29825</v>
      </c>
      <c r="O180" s="17">
        <v>5360</v>
      </c>
      <c r="P180" s="17">
        <v>4636</v>
      </c>
      <c r="Q180" s="19">
        <f t="shared" si="18"/>
        <v>0.76780453994108477</v>
      </c>
      <c r="R180" s="19">
        <f t="shared" si="19"/>
        <v>0.86547111227184348</v>
      </c>
      <c r="S180" s="20">
        <f t="shared" si="20"/>
        <v>3.0038366057323405</v>
      </c>
      <c r="T180" s="20">
        <f t="shared" si="21"/>
        <v>3.0172338642078791</v>
      </c>
      <c r="V180" s="13"/>
    </row>
    <row r="181" spans="1:22" ht="16" customHeight="1" x14ac:dyDescent="0.4">
      <c r="A181" s="40">
        <v>708</v>
      </c>
      <c r="B181" s="40" t="s">
        <v>227</v>
      </c>
      <c r="C181" s="14" t="s">
        <v>52</v>
      </c>
      <c r="D181" s="14" t="s">
        <v>439</v>
      </c>
      <c r="E181" s="15">
        <v>34868</v>
      </c>
      <c r="F181" s="15">
        <v>43892</v>
      </c>
      <c r="G181" s="17">
        <v>5</v>
      </c>
      <c r="H181" s="16">
        <v>12</v>
      </c>
      <c r="I181" s="15">
        <f t="shared" si="17"/>
        <v>34863</v>
      </c>
      <c r="J181" s="15">
        <f t="shared" si="17"/>
        <v>43880</v>
      </c>
      <c r="K181" s="17">
        <v>12190</v>
      </c>
      <c r="L181" s="17">
        <v>14983</v>
      </c>
      <c r="M181" s="18">
        <v>10588</v>
      </c>
      <c r="N181" s="18">
        <v>13755</v>
      </c>
      <c r="O181" s="17">
        <v>1602</v>
      </c>
      <c r="P181" s="17">
        <v>1228</v>
      </c>
      <c r="Q181" s="19">
        <f t="shared" si="18"/>
        <v>0.8685808039376538</v>
      </c>
      <c r="R181" s="19">
        <f t="shared" si="19"/>
        <v>0.9180404458386171</v>
      </c>
      <c r="S181" s="20">
        <f t="shared" si="20"/>
        <v>3.2926898375519458</v>
      </c>
      <c r="T181" s="20">
        <f t="shared" si="21"/>
        <v>3.1901126862958926</v>
      </c>
      <c r="V181" s="13"/>
    </row>
    <row r="182" spans="1:22" ht="16" customHeight="1" x14ac:dyDescent="0.4">
      <c r="A182" s="40">
        <v>708</v>
      </c>
      <c r="B182" s="40" t="s">
        <v>228</v>
      </c>
      <c r="C182" s="14" t="s">
        <v>52</v>
      </c>
      <c r="D182" s="14" t="s">
        <v>440</v>
      </c>
      <c r="E182" s="15">
        <v>5460</v>
      </c>
      <c r="F182" s="15">
        <v>4454</v>
      </c>
      <c r="G182" s="17">
        <v>1</v>
      </c>
      <c r="H182" s="16">
        <v>0</v>
      </c>
      <c r="I182" s="15">
        <f t="shared" si="17"/>
        <v>5459</v>
      </c>
      <c r="J182" s="15">
        <f t="shared" si="17"/>
        <v>4454</v>
      </c>
      <c r="K182" s="17">
        <v>2442</v>
      </c>
      <c r="L182" s="17">
        <v>2153</v>
      </c>
      <c r="M182" s="18">
        <v>2013</v>
      </c>
      <c r="N182" s="18">
        <v>1809</v>
      </c>
      <c r="O182" s="17">
        <v>429</v>
      </c>
      <c r="P182" s="17">
        <v>344</v>
      </c>
      <c r="Q182" s="19">
        <f t="shared" si="18"/>
        <v>0.82432432432432434</v>
      </c>
      <c r="R182" s="19">
        <f t="shared" si="19"/>
        <v>0.84022294472828607</v>
      </c>
      <c r="S182" s="20">
        <f t="shared" si="20"/>
        <v>2.7118728266269252</v>
      </c>
      <c r="T182" s="20">
        <f t="shared" si="21"/>
        <v>2.4621337755666115</v>
      </c>
      <c r="V182" s="13"/>
    </row>
    <row r="183" spans="1:22" ht="16" customHeight="1" x14ac:dyDescent="0.4">
      <c r="A183" s="40">
        <v>708</v>
      </c>
      <c r="B183" s="40" t="s">
        <v>229</v>
      </c>
      <c r="C183" s="14" t="s">
        <v>52</v>
      </c>
      <c r="D183" s="14" t="s">
        <v>441</v>
      </c>
      <c r="E183" s="15">
        <v>47289</v>
      </c>
      <c r="F183" s="15">
        <v>61444</v>
      </c>
      <c r="G183" s="17">
        <v>14</v>
      </c>
      <c r="H183" s="16">
        <v>22</v>
      </c>
      <c r="I183" s="15">
        <f t="shared" si="17"/>
        <v>47275</v>
      </c>
      <c r="J183" s="15">
        <f t="shared" si="17"/>
        <v>61422</v>
      </c>
      <c r="K183" s="17">
        <v>18711</v>
      </c>
      <c r="L183" s="17">
        <v>22272</v>
      </c>
      <c r="M183" s="18">
        <v>15578</v>
      </c>
      <c r="N183" s="18">
        <v>20006</v>
      </c>
      <c r="O183" s="17">
        <v>3133</v>
      </c>
      <c r="P183" s="17">
        <v>2266</v>
      </c>
      <c r="Q183" s="19">
        <f t="shared" si="18"/>
        <v>0.83255838811394367</v>
      </c>
      <c r="R183" s="19">
        <f t="shared" si="19"/>
        <v>0.89825790229885061</v>
      </c>
      <c r="S183" s="20">
        <f t="shared" si="20"/>
        <v>3.0347284632173577</v>
      </c>
      <c r="T183" s="20">
        <f t="shared" si="21"/>
        <v>3.0701789463161053</v>
      </c>
      <c r="V183" s="13"/>
    </row>
    <row r="184" spans="1:22" ht="16" customHeight="1" x14ac:dyDescent="0.4">
      <c r="A184" s="40">
        <v>706</v>
      </c>
      <c r="B184" s="40" t="s">
        <v>230</v>
      </c>
      <c r="C184" s="14" t="s">
        <v>52</v>
      </c>
      <c r="D184" s="14" t="s">
        <v>442</v>
      </c>
      <c r="E184" s="15">
        <v>13622</v>
      </c>
      <c r="F184" s="15">
        <v>15857</v>
      </c>
      <c r="G184" s="17">
        <v>2</v>
      </c>
      <c r="H184" s="16">
        <v>0</v>
      </c>
      <c r="I184" s="15">
        <f t="shared" si="17"/>
        <v>13620</v>
      </c>
      <c r="J184" s="15">
        <f t="shared" si="17"/>
        <v>15857</v>
      </c>
      <c r="K184" s="17">
        <v>7679</v>
      </c>
      <c r="L184" s="17">
        <v>9070</v>
      </c>
      <c r="M184" s="18">
        <v>6598</v>
      </c>
      <c r="N184" s="18">
        <v>8013</v>
      </c>
      <c r="O184" s="17">
        <v>1081</v>
      </c>
      <c r="P184" s="17">
        <v>1057</v>
      </c>
      <c r="Q184" s="19">
        <f t="shared" si="18"/>
        <v>0.8592264617788774</v>
      </c>
      <c r="R184" s="19">
        <f t="shared" si="19"/>
        <v>0.88346196251378173</v>
      </c>
      <c r="S184" s="20">
        <f t="shared" si="20"/>
        <v>2.0642618975447107</v>
      </c>
      <c r="T184" s="20">
        <f t="shared" si="21"/>
        <v>1.9789092724322974</v>
      </c>
      <c r="V184" s="13"/>
    </row>
    <row r="185" spans="1:22" ht="16" customHeight="1" x14ac:dyDescent="0.4">
      <c r="A185" s="40">
        <v>706</v>
      </c>
      <c r="B185" s="40" t="s">
        <v>231</v>
      </c>
      <c r="C185" s="14" t="s">
        <v>52</v>
      </c>
      <c r="D185" s="14" t="s">
        <v>443</v>
      </c>
      <c r="E185" s="15">
        <v>8265</v>
      </c>
      <c r="F185" s="15">
        <v>6760</v>
      </c>
      <c r="G185" s="17">
        <v>7298</v>
      </c>
      <c r="H185" s="16">
        <v>5995</v>
      </c>
      <c r="I185" s="15">
        <f t="shared" si="17"/>
        <v>967</v>
      </c>
      <c r="J185" s="15">
        <f t="shared" si="17"/>
        <v>765</v>
      </c>
      <c r="K185" s="17">
        <v>407</v>
      </c>
      <c r="L185" s="17">
        <v>306</v>
      </c>
      <c r="M185" s="18">
        <v>340</v>
      </c>
      <c r="N185" s="18">
        <v>244</v>
      </c>
      <c r="O185" s="17">
        <v>67</v>
      </c>
      <c r="P185" s="17">
        <v>62</v>
      </c>
      <c r="Q185" s="19">
        <f t="shared" si="18"/>
        <v>0.83538083538083541</v>
      </c>
      <c r="R185" s="19">
        <f t="shared" si="19"/>
        <v>0.79738562091503273</v>
      </c>
      <c r="S185" s="20">
        <f t="shared" si="20"/>
        <v>2.8441176470588236</v>
      </c>
      <c r="T185" s="20">
        <f t="shared" si="21"/>
        <v>3.1352459016393444</v>
      </c>
      <c r="V185" s="13"/>
    </row>
    <row r="186" spans="1:22" ht="16" customHeight="1" x14ac:dyDescent="0.4">
      <c r="A186" s="40">
        <v>708</v>
      </c>
      <c r="B186" s="40" t="s">
        <v>232</v>
      </c>
      <c r="C186" s="14" t="s">
        <v>52</v>
      </c>
      <c r="D186" s="14" t="s">
        <v>444</v>
      </c>
      <c r="E186" s="15">
        <v>3826</v>
      </c>
      <c r="F186" s="15">
        <v>2929</v>
      </c>
      <c r="G186" s="17">
        <v>0</v>
      </c>
      <c r="H186" s="16">
        <v>0</v>
      </c>
      <c r="I186" s="15">
        <f t="shared" si="17"/>
        <v>3826</v>
      </c>
      <c r="J186" s="15">
        <f t="shared" si="17"/>
        <v>2929</v>
      </c>
      <c r="K186" s="17">
        <v>1854</v>
      </c>
      <c r="L186" s="17">
        <v>1542</v>
      </c>
      <c r="M186" s="18">
        <v>1492</v>
      </c>
      <c r="N186" s="18">
        <v>1213</v>
      </c>
      <c r="O186" s="17">
        <v>362</v>
      </c>
      <c r="P186" s="17">
        <v>329</v>
      </c>
      <c r="Q186" s="19">
        <f t="shared" si="18"/>
        <v>0.80474649406688237</v>
      </c>
      <c r="R186" s="19">
        <f t="shared" si="19"/>
        <v>0.78664072632944226</v>
      </c>
      <c r="S186" s="20">
        <f t="shared" si="20"/>
        <v>2.564343163538874</v>
      </c>
      <c r="T186" s="20">
        <f t="shared" si="21"/>
        <v>2.4146743610882111</v>
      </c>
      <c r="V186" s="13"/>
    </row>
    <row r="187" spans="1:22" ht="16" customHeight="1" x14ac:dyDescent="0.4">
      <c r="A187" s="40">
        <v>706</v>
      </c>
      <c r="B187" s="40" t="s">
        <v>233</v>
      </c>
      <c r="C187" s="14" t="s">
        <v>52</v>
      </c>
      <c r="D187" s="14" t="s">
        <v>445</v>
      </c>
      <c r="E187" s="15">
        <v>3364</v>
      </c>
      <c r="F187" s="15">
        <v>3735</v>
      </c>
      <c r="G187" s="17">
        <v>0</v>
      </c>
      <c r="H187" s="16">
        <v>0</v>
      </c>
      <c r="I187" s="15">
        <f t="shared" si="17"/>
        <v>3364</v>
      </c>
      <c r="J187" s="15">
        <f t="shared" si="17"/>
        <v>3735</v>
      </c>
      <c r="K187" s="17">
        <v>1311</v>
      </c>
      <c r="L187" s="17">
        <v>1319</v>
      </c>
      <c r="M187" s="18">
        <v>1149</v>
      </c>
      <c r="N187" s="18">
        <v>1251</v>
      </c>
      <c r="O187" s="17">
        <v>162</v>
      </c>
      <c r="P187" s="17">
        <v>68</v>
      </c>
      <c r="Q187" s="19">
        <f t="shared" si="18"/>
        <v>0.8764302059496567</v>
      </c>
      <c r="R187" s="19">
        <f t="shared" si="19"/>
        <v>0.94844579226686887</v>
      </c>
      <c r="S187" s="20">
        <f t="shared" si="20"/>
        <v>2.9277632724107918</v>
      </c>
      <c r="T187" s="20">
        <f t="shared" si="21"/>
        <v>2.985611510791367</v>
      </c>
      <c r="V187" s="13"/>
    </row>
    <row r="188" spans="1:22" ht="16" customHeight="1" x14ac:dyDescent="0.4">
      <c r="A188" s="40">
        <v>706</v>
      </c>
      <c r="B188" s="40" t="s">
        <v>234</v>
      </c>
      <c r="C188" s="14" t="s">
        <v>52</v>
      </c>
      <c r="D188" s="14" t="s">
        <v>446</v>
      </c>
      <c r="E188" s="15">
        <v>6582</v>
      </c>
      <c r="F188" s="15">
        <v>7921</v>
      </c>
      <c r="G188" s="17">
        <v>229</v>
      </c>
      <c r="H188" s="16">
        <v>452</v>
      </c>
      <c r="I188" s="15">
        <f t="shared" si="17"/>
        <v>6353</v>
      </c>
      <c r="J188" s="15">
        <f t="shared" si="17"/>
        <v>7469</v>
      </c>
      <c r="K188" s="17">
        <v>1769</v>
      </c>
      <c r="L188" s="17">
        <v>1969</v>
      </c>
      <c r="M188" s="18">
        <v>1633</v>
      </c>
      <c r="N188" s="18">
        <v>1926</v>
      </c>
      <c r="O188" s="17">
        <v>136</v>
      </c>
      <c r="P188" s="17">
        <v>43</v>
      </c>
      <c r="Q188" s="19">
        <f t="shared" si="18"/>
        <v>0.92312040700960996</v>
      </c>
      <c r="R188" s="19">
        <f t="shared" si="19"/>
        <v>0.97816150330116813</v>
      </c>
      <c r="S188" s="20">
        <f t="shared" si="20"/>
        <v>3.8903857930189836</v>
      </c>
      <c r="T188" s="20">
        <f t="shared" si="21"/>
        <v>3.8779854620976115</v>
      </c>
      <c r="V188" s="13"/>
    </row>
    <row r="189" spans="1:22" ht="16" customHeight="1" x14ac:dyDescent="0.4">
      <c r="A189" s="40">
        <v>707</v>
      </c>
      <c r="B189" s="40" t="s">
        <v>235</v>
      </c>
      <c r="C189" s="14" t="s">
        <v>52</v>
      </c>
      <c r="D189" s="14" t="s">
        <v>447</v>
      </c>
      <c r="E189" s="15">
        <v>18271</v>
      </c>
      <c r="F189" s="15">
        <v>16156</v>
      </c>
      <c r="G189" s="17">
        <v>7491</v>
      </c>
      <c r="H189" s="16">
        <v>5995</v>
      </c>
      <c r="I189" s="15">
        <f t="shared" si="17"/>
        <v>10780</v>
      </c>
      <c r="J189" s="15">
        <f t="shared" si="17"/>
        <v>10161</v>
      </c>
      <c r="K189" s="17">
        <v>4175</v>
      </c>
      <c r="L189" s="17">
        <v>3888</v>
      </c>
      <c r="M189" s="18">
        <v>3471</v>
      </c>
      <c r="N189" s="18">
        <v>3373</v>
      </c>
      <c r="O189" s="17">
        <v>704</v>
      </c>
      <c r="P189" s="17">
        <v>515</v>
      </c>
      <c r="Q189" s="19">
        <f t="shared" si="18"/>
        <v>0.83137724550898207</v>
      </c>
      <c r="R189" s="19">
        <f t="shared" si="19"/>
        <v>0.86754115226337447</v>
      </c>
      <c r="S189" s="20">
        <f t="shared" si="20"/>
        <v>3.1057332180927686</v>
      </c>
      <c r="T189" s="20">
        <f t="shared" si="21"/>
        <v>3.012451823302698</v>
      </c>
      <c r="V189" s="13"/>
    </row>
    <row r="190" spans="1:22" ht="16" customHeight="1" x14ac:dyDescent="0.4">
      <c r="A190" s="40">
        <v>706</v>
      </c>
      <c r="B190" s="40" t="s">
        <v>236</v>
      </c>
      <c r="C190" s="14" t="s">
        <v>52</v>
      </c>
      <c r="D190" s="14" t="s">
        <v>448</v>
      </c>
      <c r="E190" s="15">
        <v>5193</v>
      </c>
      <c r="F190" s="15">
        <v>4164</v>
      </c>
      <c r="G190" s="17">
        <v>0</v>
      </c>
      <c r="H190" s="16">
        <v>0</v>
      </c>
      <c r="I190" s="15">
        <f t="shared" si="17"/>
        <v>5193</v>
      </c>
      <c r="J190" s="15">
        <f t="shared" si="17"/>
        <v>4164</v>
      </c>
      <c r="K190" s="17">
        <v>2113</v>
      </c>
      <c r="L190" s="17">
        <v>1766</v>
      </c>
      <c r="M190" s="18">
        <v>1649</v>
      </c>
      <c r="N190" s="18">
        <v>1406</v>
      </c>
      <c r="O190" s="17">
        <v>464</v>
      </c>
      <c r="P190" s="17">
        <v>360</v>
      </c>
      <c r="Q190" s="19">
        <f t="shared" si="18"/>
        <v>0.78040700425934695</v>
      </c>
      <c r="R190" s="19">
        <f t="shared" si="19"/>
        <v>0.79614949037372595</v>
      </c>
      <c r="S190" s="20">
        <f t="shared" si="20"/>
        <v>3.1491813220133413</v>
      </c>
      <c r="T190" s="20">
        <f t="shared" si="21"/>
        <v>2.9615931721194877</v>
      </c>
      <c r="V190" s="13"/>
    </row>
    <row r="191" spans="1:22" ht="16" customHeight="1" x14ac:dyDescent="0.4">
      <c r="A191" s="40">
        <v>708</v>
      </c>
      <c r="B191" s="40" t="s">
        <v>237</v>
      </c>
      <c r="C191" s="14" t="s">
        <v>52</v>
      </c>
      <c r="D191" s="14" t="s">
        <v>449</v>
      </c>
      <c r="E191" s="15">
        <v>3364</v>
      </c>
      <c r="F191" s="15">
        <v>2936</v>
      </c>
      <c r="G191" s="17">
        <v>0</v>
      </c>
      <c r="H191" s="16">
        <v>0</v>
      </c>
      <c r="I191" s="15">
        <f t="shared" si="17"/>
        <v>3364</v>
      </c>
      <c r="J191" s="15">
        <f t="shared" si="17"/>
        <v>2936</v>
      </c>
      <c r="K191" s="17">
        <v>1803</v>
      </c>
      <c r="L191" s="17">
        <v>1776</v>
      </c>
      <c r="M191" s="18">
        <v>1347</v>
      </c>
      <c r="N191" s="18">
        <v>1300</v>
      </c>
      <c r="O191" s="17">
        <v>456</v>
      </c>
      <c r="P191" s="17">
        <v>476</v>
      </c>
      <c r="Q191" s="19">
        <f t="shared" si="18"/>
        <v>0.74708818635607321</v>
      </c>
      <c r="R191" s="19">
        <f t="shared" si="19"/>
        <v>0.73198198198198194</v>
      </c>
      <c r="S191" s="20">
        <f t="shared" si="20"/>
        <v>2.4974016332590945</v>
      </c>
      <c r="T191" s="20">
        <f t="shared" si="21"/>
        <v>2.2584615384615385</v>
      </c>
      <c r="V191" s="13"/>
    </row>
    <row r="192" spans="1:22" ht="16" customHeight="1" x14ac:dyDescent="0.4">
      <c r="A192" s="40">
        <v>706</v>
      </c>
      <c r="B192" s="40" t="s">
        <v>238</v>
      </c>
      <c r="C192" s="14" t="s">
        <v>52</v>
      </c>
      <c r="D192" s="14" t="s">
        <v>450</v>
      </c>
      <c r="E192" s="15">
        <v>14196</v>
      </c>
      <c r="F192" s="15">
        <v>14648</v>
      </c>
      <c r="G192" s="17">
        <v>9</v>
      </c>
      <c r="H192" s="16">
        <v>32</v>
      </c>
      <c r="I192" s="15">
        <f t="shared" si="17"/>
        <v>14187</v>
      </c>
      <c r="J192" s="15">
        <f t="shared" si="17"/>
        <v>14616</v>
      </c>
      <c r="K192" s="17">
        <v>6739</v>
      </c>
      <c r="L192" s="17">
        <v>6991</v>
      </c>
      <c r="M192" s="18">
        <v>5297</v>
      </c>
      <c r="N192" s="18">
        <v>5905</v>
      </c>
      <c r="O192" s="17">
        <v>1442</v>
      </c>
      <c r="P192" s="17">
        <v>1086</v>
      </c>
      <c r="Q192" s="19">
        <f t="shared" si="18"/>
        <v>0.78602166493545034</v>
      </c>
      <c r="R192" s="19">
        <f t="shared" si="19"/>
        <v>0.84465741667858674</v>
      </c>
      <c r="S192" s="20">
        <f t="shared" si="20"/>
        <v>2.67830847649613</v>
      </c>
      <c r="T192" s="20">
        <f t="shared" si="21"/>
        <v>2.475190516511431</v>
      </c>
      <c r="V192" s="13"/>
    </row>
    <row r="193" spans="1:22" ht="16" customHeight="1" x14ac:dyDescent="0.4">
      <c r="A193" s="40">
        <v>708</v>
      </c>
      <c r="B193" s="40" t="s">
        <v>239</v>
      </c>
      <c r="C193" s="14" t="s">
        <v>53</v>
      </c>
      <c r="D193" s="14" t="s">
        <v>451</v>
      </c>
      <c r="E193" s="15">
        <v>22183</v>
      </c>
      <c r="F193" s="15">
        <v>20956</v>
      </c>
      <c r="G193" s="17">
        <v>265</v>
      </c>
      <c r="H193" s="16">
        <v>140</v>
      </c>
      <c r="I193" s="15">
        <f t="shared" si="17"/>
        <v>21918</v>
      </c>
      <c r="J193" s="15">
        <f t="shared" si="17"/>
        <v>20816</v>
      </c>
      <c r="K193" s="17">
        <v>7672</v>
      </c>
      <c r="L193" s="17">
        <v>7994</v>
      </c>
      <c r="M193" s="18">
        <v>6982</v>
      </c>
      <c r="N193" s="18">
        <v>7301</v>
      </c>
      <c r="O193" s="17">
        <v>690</v>
      </c>
      <c r="P193" s="17">
        <v>693</v>
      </c>
      <c r="Q193" s="19">
        <f t="shared" si="18"/>
        <v>0.91006256517205419</v>
      </c>
      <c r="R193" s="19">
        <f t="shared" si="19"/>
        <v>0.91330998248686512</v>
      </c>
      <c r="S193" s="20">
        <f t="shared" si="20"/>
        <v>3.1392151246061299</v>
      </c>
      <c r="T193" s="20">
        <f t="shared" si="21"/>
        <v>2.8511162854403507</v>
      </c>
      <c r="V193" s="13"/>
    </row>
    <row r="194" spans="1:22" ht="16" customHeight="1" x14ac:dyDescent="0.4">
      <c r="A194" s="40">
        <v>706</v>
      </c>
      <c r="B194" s="40" t="s">
        <v>240</v>
      </c>
      <c r="C194" s="14" t="s">
        <v>53</v>
      </c>
      <c r="D194" s="14" t="s">
        <v>452</v>
      </c>
      <c r="E194" s="15">
        <v>1533</v>
      </c>
      <c r="F194" s="15">
        <v>1380</v>
      </c>
      <c r="G194" s="17">
        <v>19</v>
      </c>
      <c r="H194" s="16">
        <v>0</v>
      </c>
      <c r="I194" s="15">
        <f t="shared" si="17"/>
        <v>1514</v>
      </c>
      <c r="J194" s="15">
        <f t="shared" si="17"/>
        <v>1380</v>
      </c>
      <c r="K194" s="17">
        <v>972</v>
      </c>
      <c r="L194" s="17">
        <v>996</v>
      </c>
      <c r="M194" s="18">
        <v>709</v>
      </c>
      <c r="N194" s="18">
        <v>675</v>
      </c>
      <c r="O194" s="17">
        <v>263</v>
      </c>
      <c r="P194" s="17">
        <v>321</v>
      </c>
      <c r="Q194" s="19">
        <f t="shared" si="18"/>
        <v>0.72942386831275718</v>
      </c>
      <c r="R194" s="19">
        <f t="shared" si="19"/>
        <v>0.67771084337349397</v>
      </c>
      <c r="S194" s="20">
        <f t="shared" si="20"/>
        <v>2.1354019746121295</v>
      </c>
      <c r="T194" s="20">
        <f t="shared" si="21"/>
        <v>2.0444444444444443</v>
      </c>
      <c r="V194" s="13"/>
    </row>
    <row r="195" spans="1:22" ht="16" customHeight="1" x14ac:dyDescent="0.4">
      <c r="A195" s="40">
        <v>707</v>
      </c>
      <c r="B195" s="40" t="s">
        <v>241</v>
      </c>
      <c r="C195" s="14" t="s">
        <v>53</v>
      </c>
      <c r="D195" s="14" t="s">
        <v>453</v>
      </c>
      <c r="E195" s="15">
        <v>3382</v>
      </c>
      <c r="F195" s="15">
        <v>3163</v>
      </c>
      <c r="G195" s="17">
        <v>19</v>
      </c>
      <c r="H195" s="16">
        <v>0</v>
      </c>
      <c r="I195" s="15">
        <f t="shared" si="17"/>
        <v>3363</v>
      </c>
      <c r="J195" s="15">
        <f t="shared" si="17"/>
        <v>3163</v>
      </c>
      <c r="K195" s="17">
        <v>2032</v>
      </c>
      <c r="L195" s="17">
        <v>2047</v>
      </c>
      <c r="M195" s="18">
        <v>1553</v>
      </c>
      <c r="N195" s="18">
        <v>1508</v>
      </c>
      <c r="O195" s="17">
        <v>479</v>
      </c>
      <c r="P195" s="17">
        <v>539</v>
      </c>
      <c r="Q195" s="19">
        <f t="shared" si="18"/>
        <v>0.76427165354330706</v>
      </c>
      <c r="R195" s="19">
        <f t="shared" si="19"/>
        <v>0.7366878358573522</v>
      </c>
      <c r="S195" s="20">
        <f t="shared" si="20"/>
        <v>2.165486155827431</v>
      </c>
      <c r="T195" s="20">
        <f t="shared" si="21"/>
        <v>2.0974801061007957</v>
      </c>
      <c r="V195" s="13"/>
    </row>
    <row r="196" spans="1:22" ht="16" customHeight="1" x14ac:dyDescent="0.4">
      <c r="A196" s="40">
        <v>706</v>
      </c>
      <c r="B196" s="40" t="s">
        <v>242</v>
      </c>
      <c r="C196" s="14" t="s">
        <v>53</v>
      </c>
      <c r="D196" s="14" t="s">
        <v>454</v>
      </c>
      <c r="E196" s="15">
        <v>1753</v>
      </c>
      <c r="F196" s="15">
        <v>1737</v>
      </c>
      <c r="G196" s="17">
        <v>0</v>
      </c>
      <c r="H196" s="16">
        <v>0</v>
      </c>
      <c r="I196" s="15">
        <f t="shared" si="17"/>
        <v>1753</v>
      </c>
      <c r="J196" s="15">
        <f t="shared" si="17"/>
        <v>1737</v>
      </c>
      <c r="K196" s="17">
        <v>618</v>
      </c>
      <c r="L196" s="17">
        <v>628</v>
      </c>
      <c r="M196" s="18">
        <v>521</v>
      </c>
      <c r="N196" s="18">
        <v>553</v>
      </c>
      <c r="O196" s="17">
        <v>97</v>
      </c>
      <c r="P196" s="17">
        <v>75</v>
      </c>
      <c r="Q196" s="19">
        <f t="shared" si="18"/>
        <v>0.84304207119741104</v>
      </c>
      <c r="R196" s="19">
        <f t="shared" si="19"/>
        <v>0.88057324840764328</v>
      </c>
      <c r="S196" s="20">
        <f t="shared" si="20"/>
        <v>3.36468330134357</v>
      </c>
      <c r="T196" s="20">
        <f t="shared" si="21"/>
        <v>3.1410488245931285</v>
      </c>
      <c r="V196" s="13"/>
    </row>
    <row r="197" spans="1:22" ht="16" customHeight="1" x14ac:dyDescent="0.4">
      <c r="A197" s="40">
        <v>708</v>
      </c>
      <c r="B197" s="40" t="s">
        <v>243</v>
      </c>
      <c r="C197" s="14" t="s">
        <v>53</v>
      </c>
      <c r="D197" s="14" t="s">
        <v>455</v>
      </c>
      <c r="E197" s="15">
        <v>20089</v>
      </c>
      <c r="F197" s="15">
        <v>21804</v>
      </c>
      <c r="G197" s="17">
        <v>100</v>
      </c>
      <c r="H197" s="16">
        <v>20</v>
      </c>
      <c r="I197" s="15">
        <f t="shared" ref="I197:J232" si="22">E197-G197</f>
        <v>19989</v>
      </c>
      <c r="J197" s="15">
        <f t="shared" si="22"/>
        <v>21784</v>
      </c>
      <c r="K197" s="17">
        <v>7670</v>
      </c>
      <c r="L197" s="17">
        <v>8052</v>
      </c>
      <c r="M197" s="18">
        <v>6373</v>
      </c>
      <c r="N197" s="18">
        <v>7302</v>
      </c>
      <c r="O197" s="17">
        <v>1297</v>
      </c>
      <c r="P197" s="17">
        <v>750</v>
      </c>
      <c r="Q197" s="19">
        <f t="shared" ref="Q197:Q232" si="23">M197/K197</f>
        <v>0.83089960886571057</v>
      </c>
      <c r="R197" s="19">
        <f t="shared" ref="R197:R232" si="24">N197/L197</f>
        <v>0.90685543964232485</v>
      </c>
      <c r="S197" s="20">
        <f t="shared" ref="S197:S232" si="25">I197/M197</f>
        <v>3.136513415973639</v>
      </c>
      <c r="T197" s="20">
        <f t="shared" ref="T197:T232" si="26">J197/N197</f>
        <v>2.9832922486989868</v>
      </c>
      <c r="V197" s="13"/>
    </row>
    <row r="198" spans="1:22" ht="16" customHeight="1" x14ac:dyDescent="0.4">
      <c r="A198" s="40">
        <v>706</v>
      </c>
      <c r="B198" s="40" t="s">
        <v>244</v>
      </c>
      <c r="C198" s="14" t="s">
        <v>53</v>
      </c>
      <c r="D198" s="14" t="s">
        <v>456</v>
      </c>
      <c r="E198" s="15">
        <v>1849</v>
      </c>
      <c r="F198" s="15">
        <v>1783</v>
      </c>
      <c r="G198" s="17">
        <v>0</v>
      </c>
      <c r="H198" s="16">
        <v>0</v>
      </c>
      <c r="I198" s="15">
        <f t="shared" si="22"/>
        <v>1849</v>
      </c>
      <c r="J198" s="15">
        <f t="shared" si="22"/>
        <v>1783</v>
      </c>
      <c r="K198" s="17">
        <v>1060</v>
      </c>
      <c r="L198" s="17">
        <v>1051</v>
      </c>
      <c r="M198" s="18">
        <v>844</v>
      </c>
      <c r="N198" s="18">
        <v>833</v>
      </c>
      <c r="O198" s="17">
        <v>216</v>
      </c>
      <c r="P198" s="17">
        <v>218</v>
      </c>
      <c r="Q198" s="19">
        <f t="shared" si="23"/>
        <v>0.79622641509433967</v>
      </c>
      <c r="R198" s="19">
        <f t="shared" si="24"/>
        <v>0.79257849666983826</v>
      </c>
      <c r="S198" s="20">
        <f t="shared" si="25"/>
        <v>2.1907582938388628</v>
      </c>
      <c r="T198" s="20">
        <f t="shared" si="26"/>
        <v>2.1404561824729891</v>
      </c>
      <c r="V198" s="13"/>
    </row>
    <row r="199" spans="1:22" ht="16" customHeight="1" x14ac:dyDescent="0.4">
      <c r="A199" s="40">
        <v>708</v>
      </c>
      <c r="B199" s="40" t="s">
        <v>90</v>
      </c>
      <c r="C199" s="14" t="s">
        <v>53</v>
      </c>
      <c r="D199" s="14" t="s">
        <v>310</v>
      </c>
      <c r="E199" s="15">
        <v>13</v>
      </c>
      <c r="F199" s="15">
        <v>9</v>
      </c>
      <c r="G199" s="17">
        <v>0</v>
      </c>
      <c r="H199" s="16">
        <v>0</v>
      </c>
      <c r="I199" s="15">
        <f t="shared" si="22"/>
        <v>13</v>
      </c>
      <c r="J199" s="15">
        <f t="shared" si="22"/>
        <v>9</v>
      </c>
      <c r="K199" s="17">
        <v>18</v>
      </c>
      <c r="L199" s="17">
        <v>8</v>
      </c>
      <c r="M199" s="18">
        <v>8</v>
      </c>
      <c r="N199" s="18">
        <v>6</v>
      </c>
      <c r="O199" s="17">
        <v>10</v>
      </c>
      <c r="P199" s="17">
        <v>2</v>
      </c>
      <c r="Q199" s="19">
        <f t="shared" si="23"/>
        <v>0.44444444444444442</v>
      </c>
      <c r="R199" s="19">
        <f t="shared" si="24"/>
        <v>0.75</v>
      </c>
      <c r="S199" s="20">
        <f t="shared" si="25"/>
        <v>1.625</v>
      </c>
      <c r="T199" s="20">
        <f t="shared" si="26"/>
        <v>1.5</v>
      </c>
      <c r="V199" s="13"/>
    </row>
    <row r="200" spans="1:22" ht="16" customHeight="1" x14ac:dyDescent="0.4">
      <c r="A200" s="40">
        <v>708</v>
      </c>
      <c r="B200" s="40" t="s">
        <v>245</v>
      </c>
      <c r="C200" s="14" t="s">
        <v>54</v>
      </c>
      <c r="D200" s="14" t="s">
        <v>457</v>
      </c>
      <c r="E200" s="15">
        <v>21594</v>
      </c>
      <c r="F200" s="15">
        <v>24612</v>
      </c>
      <c r="G200" s="17">
        <v>31</v>
      </c>
      <c r="H200" s="16">
        <v>33</v>
      </c>
      <c r="I200" s="15">
        <f t="shared" si="22"/>
        <v>21563</v>
      </c>
      <c r="J200" s="15">
        <f t="shared" si="22"/>
        <v>24579</v>
      </c>
      <c r="K200" s="17">
        <v>9771</v>
      </c>
      <c r="L200" s="17">
        <v>10788</v>
      </c>
      <c r="M200" s="18">
        <v>8529</v>
      </c>
      <c r="N200" s="18">
        <v>9909</v>
      </c>
      <c r="O200" s="17">
        <v>1242</v>
      </c>
      <c r="P200" s="17">
        <v>879</v>
      </c>
      <c r="Q200" s="19">
        <f t="shared" si="23"/>
        <v>0.87288916180534237</v>
      </c>
      <c r="R200" s="19">
        <f t="shared" si="24"/>
        <v>0.91852057842046719</v>
      </c>
      <c r="S200" s="20">
        <f t="shared" si="25"/>
        <v>2.5281979130026966</v>
      </c>
      <c r="T200" s="20">
        <f t="shared" si="26"/>
        <v>2.4804722979109899</v>
      </c>
      <c r="V200" s="13"/>
    </row>
    <row r="201" spans="1:22" ht="16" customHeight="1" x14ac:dyDescent="0.4">
      <c r="A201" s="40">
        <v>706</v>
      </c>
      <c r="B201" s="40" t="s">
        <v>246</v>
      </c>
      <c r="C201" s="14" t="s">
        <v>54</v>
      </c>
      <c r="D201" s="14" t="s">
        <v>458</v>
      </c>
      <c r="E201" s="15">
        <v>3788</v>
      </c>
      <c r="F201" s="15">
        <v>4129</v>
      </c>
      <c r="G201" s="17">
        <v>0</v>
      </c>
      <c r="H201" s="16">
        <v>6</v>
      </c>
      <c r="I201" s="15">
        <f t="shared" si="22"/>
        <v>3788</v>
      </c>
      <c r="J201" s="15">
        <f t="shared" si="22"/>
        <v>4123</v>
      </c>
      <c r="K201" s="17">
        <v>2004</v>
      </c>
      <c r="L201" s="17">
        <v>2089</v>
      </c>
      <c r="M201" s="18">
        <v>1739</v>
      </c>
      <c r="N201" s="18">
        <v>1856</v>
      </c>
      <c r="O201" s="17">
        <v>265</v>
      </c>
      <c r="P201" s="17">
        <v>233</v>
      </c>
      <c r="Q201" s="19">
        <f t="shared" si="23"/>
        <v>0.86776447105788423</v>
      </c>
      <c r="R201" s="19">
        <f t="shared" si="24"/>
        <v>0.88846337960746768</v>
      </c>
      <c r="S201" s="20">
        <f t="shared" si="25"/>
        <v>2.1782633697527314</v>
      </c>
      <c r="T201" s="20">
        <f t="shared" si="26"/>
        <v>2.2214439655172415</v>
      </c>
      <c r="V201" s="13"/>
    </row>
    <row r="202" spans="1:22" ht="16" customHeight="1" x14ac:dyDescent="0.4">
      <c r="A202" s="40">
        <v>708</v>
      </c>
      <c r="B202" s="40" t="s">
        <v>91</v>
      </c>
      <c r="C202" s="14" t="s">
        <v>54</v>
      </c>
      <c r="D202" s="14" t="s">
        <v>36</v>
      </c>
      <c r="E202" s="15">
        <v>1000</v>
      </c>
      <c r="F202" s="15">
        <v>978</v>
      </c>
      <c r="G202" s="17">
        <v>0</v>
      </c>
      <c r="H202" s="16">
        <v>0</v>
      </c>
      <c r="I202" s="15">
        <f t="shared" si="22"/>
        <v>1000</v>
      </c>
      <c r="J202" s="15">
        <f t="shared" si="22"/>
        <v>978</v>
      </c>
      <c r="K202" s="17">
        <v>760</v>
      </c>
      <c r="L202" s="17">
        <v>624</v>
      </c>
      <c r="M202" s="18">
        <v>440</v>
      </c>
      <c r="N202" s="18">
        <v>439</v>
      </c>
      <c r="O202" s="17">
        <v>320</v>
      </c>
      <c r="P202" s="17">
        <v>185</v>
      </c>
      <c r="Q202" s="19">
        <f t="shared" si="23"/>
        <v>0.57894736842105265</v>
      </c>
      <c r="R202" s="19">
        <f t="shared" si="24"/>
        <v>0.70352564102564108</v>
      </c>
      <c r="S202" s="20">
        <f t="shared" si="25"/>
        <v>2.2727272727272729</v>
      </c>
      <c r="T202" s="20">
        <f t="shared" si="26"/>
        <v>2.2277904328018225</v>
      </c>
      <c r="V202" s="13"/>
    </row>
    <row r="203" spans="1:22" ht="16" customHeight="1" x14ac:dyDescent="0.4">
      <c r="A203" s="40">
        <v>708</v>
      </c>
      <c r="B203" s="40" t="s">
        <v>247</v>
      </c>
      <c r="C203" s="14" t="s">
        <v>54</v>
      </c>
      <c r="D203" s="14" t="s">
        <v>459</v>
      </c>
      <c r="E203" s="15">
        <v>2143</v>
      </c>
      <c r="F203" s="15">
        <v>2191</v>
      </c>
      <c r="G203" s="17">
        <v>0</v>
      </c>
      <c r="H203" s="16">
        <v>0</v>
      </c>
      <c r="I203" s="15">
        <f t="shared" si="22"/>
        <v>2143</v>
      </c>
      <c r="J203" s="15">
        <f t="shared" si="22"/>
        <v>2191</v>
      </c>
      <c r="K203" s="17">
        <v>1073</v>
      </c>
      <c r="L203" s="17">
        <v>1048</v>
      </c>
      <c r="M203" s="18">
        <v>814</v>
      </c>
      <c r="N203" s="18">
        <v>842</v>
      </c>
      <c r="O203" s="17">
        <v>259</v>
      </c>
      <c r="P203" s="17">
        <v>206</v>
      </c>
      <c r="Q203" s="19">
        <f t="shared" si="23"/>
        <v>0.75862068965517238</v>
      </c>
      <c r="R203" s="19">
        <f t="shared" si="24"/>
        <v>0.80343511450381677</v>
      </c>
      <c r="S203" s="20">
        <f t="shared" si="25"/>
        <v>2.6326781326781328</v>
      </c>
      <c r="T203" s="20">
        <f t="shared" si="26"/>
        <v>2.6021377672209027</v>
      </c>
      <c r="V203" s="13"/>
    </row>
    <row r="204" spans="1:22" ht="16" customHeight="1" x14ac:dyDescent="0.4">
      <c r="A204" s="40">
        <v>706</v>
      </c>
      <c r="B204" s="40" t="s">
        <v>248</v>
      </c>
      <c r="C204" s="14" t="s">
        <v>54</v>
      </c>
      <c r="D204" s="14" t="s">
        <v>460</v>
      </c>
      <c r="E204" s="15">
        <v>4808</v>
      </c>
      <c r="F204" s="15">
        <v>5217</v>
      </c>
      <c r="G204" s="17">
        <v>17</v>
      </c>
      <c r="H204" s="16">
        <v>33</v>
      </c>
      <c r="I204" s="15">
        <f t="shared" si="22"/>
        <v>4791</v>
      </c>
      <c r="J204" s="15">
        <f t="shared" si="22"/>
        <v>5184</v>
      </c>
      <c r="K204" s="17">
        <v>2376</v>
      </c>
      <c r="L204" s="17">
        <v>2464</v>
      </c>
      <c r="M204" s="18">
        <v>1965</v>
      </c>
      <c r="N204" s="18">
        <v>2196</v>
      </c>
      <c r="O204" s="17">
        <v>411</v>
      </c>
      <c r="P204" s="17">
        <v>268</v>
      </c>
      <c r="Q204" s="19">
        <f t="shared" si="23"/>
        <v>0.82702020202020199</v>
      </c>
      <c r="R204" s="19">
        <f t="shared" si="24"/>
        <v>0.89123376623376627</v>
      </c>
      <c r="S204" s="20">
        <f t="shared" si="25"/>
        <v>2.4381679389312976</v>
      </c>
      <c r="T204" s="20">
        <f t="shared" si="26"/>
        <v>2.360655737704918</v>
      </c>
      <c r="V204" s="13"/>
    </row>
    <row r="205" spans="1:22" ht="16" customHeight="1" x14ac:dyDescent="0.4">
      <c r="A205" s="40">
        <v>708</v>
      </c>
      <c r="B205" s="40" t="s">
        <v>249</v>
      </c>
      <c r="C205" s="14" t="s">
        <v>54</v>
      </c>
      <c r="D205" s="14" t="s">
        <v>461</v>
      </c>
      <c r="E205" s="15">
        <v>11452</v>
      </c>
      <c r="F205" s="15">
        <v>12686</v>
      </c>
      <c r="G205" s="17">
        <v>698</v>
      </c>
      <c r="H205" s="16">
        <v>600</v>
      </c>
      <c r="I205" s="15">
        <f t="shared" si="22"/>
        <v>10754</v>
      </c>
      <c r="J205" s="15">
        <f t="shared" si="22"/>
        <v>12086</v>
      </c>
      <c r="K205" s="17">
        <v>5039</v>
      </c>
      <c r="L205" s="17">
        <v>5488</v>
      </c>
      <c r="M205" s="18">
        <v>4332</v>
      </c>
      <c r="N205" s="18">
        <v>4939</v>
      </c>
      <c r="O205" s="17">
        <v>707</v>
      </c>
      <c r="P205" s="17">
        <v>549</v>
      </c>
      <c r="Q205" s="19">
        <f t="shared" si="23"/>
        <v>0.8596943838063108</v>
      </c>
      <c r="R205" s="19">
        <f t="shared" si="24"/>
        <v>0.89996355685131191</v>
      </c>
      <c r="S205" s="20">
        <f t="shared" si="25"/>
        <v>2.4824561403508771</v>
      </c>
      <c r="T205" s="20">
        <f t="shared" si="26"/>
        <v>2.44705405952622</v>
      </c>
      <c r="V205" s="13"/>
    </row>
    <row r="206" spans="1:22" ht="16" customHeight="1" x14ac:dyDescent="0.4">
      <c r="A206" s="40">
        <v>706</v>
      </c>
      <c r="B206" s="40" t="s">
        <v>250</v>
      </c>
      <c r="C206" s="14" t="s">
        <v>54</v>
      </c>
      <c r="D206" s="14" t="s">
        <v>462</v>
      </c>
      <c r="E206" s="15">
        <v>2918</v>
      </c>
      <c r="F206" s="15">
        <v>2758</v>
      </c>
      <c r="G206" s="17">
        <v>6</v>
      </c>
      <c r="H206" s="16">
        <v>1</v>
      </c>
      <c r="I206" s="15">
        <f t="shared" si="22"/>
        <v>2912</v>
      </c>
      <c r="J206" s="15">
        <f t="shared" si="22"/>
        <v>2757</v>
      </c>
      <c r="K206" s="17">
        <v>1621</v>
      </c>
      <c r="L206" s="17">
        <v>1566</v>
      </c>
      <c r="M206" s="18">
        <v>1363</v>
      </c>
      <c r="N206" s="18">
        <v>1320</v>
      </c>
      <c r="O206" s="17">
        <v>258</v>
      </c>
      <c r="P206" s="17">
        <v>246</v>
      </c>
      <c r="Q206" s="19">
        <f t="shared" si="23"/>
        <v>0.84083898827884018</v>
      </c>
      <c r="R206" s="19">
        <f t="shared" si="24"/>
        <v>0.84291187739463602</v>
      </c>
      <c r="S206" s="20">
        <f t="shared" si="25"/>
        <v>2.1364636830520909</v>
      </c>
      <c r="T206" s="20">
        <f t="shared" si="26"/>
        <v>2.0886363636363638</v>
      </c>
      <c r="V206" s="13"/>
    </row>
    <row r="207" spans="1:22" ht="16" customHeight="1" x14ac:dyDescent="0.4">
      <c r="A207" s="40">
        <v>706</v>
      </c>
      <c r="B207" s="40" t="s">
        <v>251</v>
      </c>
      <c r="C207" s="14" t="s">
        <v>54</v>
      </c>
      <c r="D207" s="14" t="s">
        <v>463</v>
      </c>
      <c r="E207" s="15">
        <v>2439</v>
      </c>
      <c r="F207" s="15">
        <v>2157</v>
      </c>
      <c r="G207" s="17">
        <v>1</v>
      </c>
      <c r="H207" s="16">
        <v>0</v>
      </c>
      <c r="I207" s="15">
        <f t="shared" si="22"/>
        <v>2438</v>
      </c>
      <c r="J207" s="15">
        <f t="shared" si="22"/>
        <v>2157</v>
      </c>
      <c r="K207" s="17">
        <v>1515</v>
      </c>
      <c r="L207" s="17">
        <v>1395</v>
      </c>
      <c r="M207" s="18">
        <v>1162</v>
      </c>
      <c r="N207" s="18">
        <v>1082</v>
      </c>
      <c r="O207" s="17">
        <v>353</v>
      </c>
      <c r="P207" s="17">
        <v>313</v>
      </c>
      <c r="Q207" s="19">
        <f t="shared" si="23"/>
        <v>0.76699669966996697</v>
      </c>
      <c r="R207" s="19">
        <f t="shared" si="24"/>
        <v>0.77562724014336915</v>
      </c>
      <c r="S207" s="20">
        <f t="shared" si="25"/>
        <v>2.0981067125645438</v>
      </c>
      <c r="T207" s="20">
        <f t="shared" si="26"/>
        <v>1.9935304990757856</v>
      </c>
      <c r="V207" s="13"/>
    </row>
    <row r="208" spans="1:22" ht="16" customHeight="1" x14ac:dyDescent="0.4">
      <c r="A208" s="40">
        <v>706</v>
      </c>
      <c r="B208" s="40" t="s">
        <v>252</v>
      </c>
      <c r="C208" s="14" t="s">
        <v>54</v>
      </c>
      <c r="D208" s="14" t="s">
        <v>464</v>
      </c>
      <c r="E208" s="15">
        <v>29429</v>
      </c>
      <c r="F208" s="15">
        <v>30978</v>
      </c>
      <c r="G208" s="17">
        <v>220</v>
      </c>
      <c r="H208" s="16">
        <v>358</v>
      </c>
      <c r="I208" s="15">
        <f t="shared" si="22"/>
        <v>29209</v>
      </c>
      <c r="J208" s="15">
        <f t="shared" si="22"/>
        <v>30620</v>
      </c>
      <c r="K208" s="17">
        <v>14322</v>
      </c>
      <c r="L208" s="17">
        <v>14843</v>
      </c>
      <c r="M208" s="18">
        <v>12592</v>
      </c>
      <c r="N208" s="18">
        <v>13586</v>
      </c>
      <c r="O208" s="17">
        <v>1730</v>
      </c>
      <c r="P208" s="17">
        <v>1257</v>
      </c>
      <c r="Q208" s="19">
        <f t="shared" si="23"/>
        <v>0.87920681469068562</v>
      </c>
      <c r="R208" s="19">
        <f t="shared" si="24"/>
        <v>0.91531361584585325</v>
      </c>
      <c r="S208" s="20">
        <f t="shared" si="25"/>
        <v>2.3196473951715375</v>
      </c>
      <c r="T208" s="20">
        <f t="shared" si="26"/>
        <v>2.253790666862947</v>
      </c>
      <c r="V208" s="13"/>
    </row>
    <row r="209" spans="1:22" ht="16" customHeight="1" x14ac:dyDescent="0.4">
      <c r="A209" s="40">
        <v>706</v>
      </c>
      <c r="B209" s="40" t="s">
        <v>253</v>
      </c>
      <c r="C209" s="14" t="s">
        <v>54</v>
      </c>
      <c r="D209" s="14" t="s">
        <v>465</v>
      </c>
      <c r="E209" s="15">
        <v>174</v>
      </c>
      <c r="F209" s="15">
        <v>88</v>
      </c>
      <c r="G209" s="17">
        <v>0</v>
      </c>
      <c r="H209" s="16">
        <v>0</v>
      </c>
      <c r="I209" s="15">
        <f t="shared" si="22"/>
        <v>174</v>
      </c>
      <c r="J209" s="15">
        <f t="shared" si="22"/>
        <v>88</v>
      </c>
      <c r="K209" s="17">
        <v>302</v>
      </c>
      <c r="L209" s="17">
        <v>234</v>
      </c>
      <c r="M209" s="18">
        <v>89</v>
      </c>
      <c r="N209" s="18">
        <v>58</v>
      </c>
      <c r="O209" s="17">
        <v>213</v>
      </c>
      <c r="P209" s="17">
        <v>176</v>
      </c>
      <c r="Q209" s="19">
        <f t="shared" si="23"/>
        <v>0.29470198675496689</v>
      </c>
      <c r="R209" s="19">
        <f t="shared" si="24"/>
        <v>0.24786324786324787</v>
      </c>
      <c r="S209" s="20">
        <f t="shared" si="25"/>
        <v>1.9550561797752808</v>
      </c>
      <c r="T209" s="20">
        <f t="shared" si="26"/>
        <v>1.5172413793103448</v>
      </c>
      <c r="V209" s="13"/>
    </row>
    <row r="210" spans="1:22" ht="16" customHeight="1" x14ac:dyDescent="0.4">
      <c r="A210" s="40">
        <v>708</v>
      </c>
      <c r="B210" s="40" t="s">
        <v>254</v>
      </c>
      <c r="C210" s="14" t="s">
        <v>54</v>
      </c>
      <c r="D210" s="14" t="s">
        <v>466</v>
      </c>
      <c r="E210" s="15">
        <v>51093</v>
      </c>
      <c r="F210" s="15">
        <v>61734</v>
      </c>
      <c r="G210" s="17">
        <v>224</v>
      </c>
      <c r="H210" s="16">
        <v>291</v>
      </c>
      <c r="I210" s="15">
        <f t="shared" si="22"/>
        <v>50869</v>
      </c>
      <c r="J210" s="15">
        <f t="shared" si="22"/>
        <v>61443</v>
      </c>
      <c r="K210" s="17">
        <v>23255</v>
      </c>
      <c r="L210" s="17">
        <v>27789</v>
      </c>
      <c r="M210" s="18">
        <v>20213</v>
      </c>
      <c r="N210" s="18">
        <v>25584</v>
      </c>
      <c r="O210" s="17">
        <v>3042</v>
      </c>
      <c r="P210" s="17">
        <v>2205</v>
      </c>
      <c r="Q210" s="19">
        <f t="shared" si="23"/>
        <v>0.86918942162975699</v>
      </c>
      <c r="R210" s="19">
        <f t="shared" si="24"/>
        <v>0.92065205656914606</v>
      </c>
      <c r="S210" s="20">
        <f t="shared" si="25"/>
        <v>2.516647701973977</v>
      </c>
      <c r="T210" s="20">
        <f t="shared" si="26"/>
        <v>2.4016181988742966</v>
      </c>
      <c r="V210" s="13"/>
    </row>
    <row r="211" spans="1:22" ht="16" customHeight="1" x14ac:dyDescent="0.4">
      <c r="A211" s="40">
        <v>706</v>
      </c>
      <c r="B211" s="40" t="s">
        <v>255</v>
      </c>
      <c r="C211" s="14" t="s">
        <v>54</v>
      </c>
      <c r="D211" s="14" t="s">
        <v>467</v>
      </c>
      <c r="E211" s="15">
        <v>1131</v>
      </c>
      <c r="F211" s="15">
        <v>1113</v>
      </c>
      <c r="G211" s="17">
        <v>0</v>
      </c>
      <c r="H211" s="16">
        <v>0</v>
      </c>
      <c r="I211" s="15">
        <f t="shared" si="22"/>
        <v>1131</v>
      </c>
      <c r="J211" s="15">
        <f t="shared" si="22"/>
        <v>1113</v>
      </c>
      <c r="K211" s="17">
        <v>642</v>
      </c>
      <c r="L211" s="17">
        <v>651</v>
      </c>
      <c r="M211" s="18">
        <v>500</v>
      </c>
      <c r="N211" s="18">
        <v>513</v>
      </c>
      <c r="O211" s="17">
        <v>142</v>
      </c>
      <c r="P211" s="17">
        <v>138</v>
      </c>
      <c r="Q211" s="19">
        <f t="shared" si="23"/>
        <v>0.77881619937694702</v>
      </c>
      <c r="R211" s="19">
        <f t="shared" si="24"/>
        <v>0.78801843317972353</v>
      </c>
      <c r="S211" s="20">
        <f t="shared" si="25"/>
        <v>2.262</v>
      </c>
      <c r="T211" s="20">
        <f t="shared" si="26"/>
        <v>2.1695906432748537</v>
      </c>
      <c r="V211" s="13"/>
    </row>
    <row r="212" spans="1:22" ht="16" customHeight="1" x14ac:dyDescent="0.4">
      <c r="A212" s="40">
        <v>708</v>
      </c>
      <c r="B212" s="40" t="s">
        <v>256</v>
      </c>
      <c r="C212" s="14" t="s">
        <v>54</v>
      </c>
      <c r="D212" s="14" t="s">
        <v>468</v>
      </c>
      <c r="E212" s="15">
        <v>5679</v>
      </c>
      <c r="F212" s="15">
        <v>5825</v>
      </c>
      <c r="G212" s="17">
        <v>113</v>
      </c>
      <c r="H212" s="16">
        <v>63</v>
      </c>
      <c r="I212" s="15">
        <f t="shared" si="22"/>
        <v>5566</v>
      </c>
      <c r="J212" s="15">
        <f t="shared" si="22"/>
        <v>5762</v>
      </c>
      <c r="K212" s="17">
        <v>3127</v>
      </c>
      <c r="L212" s="17">
        <v>3044</v>
      </c>
      <c r="M212" s="18">
        <v>2475</v>
      </c>
      <c r="N212" s="18">
        <v>2596</v>
      </c>
      <c r="O212" s="17">
        <v>652</v>
      </c>
      <c r="P212" s="17">
        <v>448</v>
      </c>
      <c r="Q212" s="19">
        <f t="shared" si="23"/>
        <v>0.79149344419571477</v>
      </c>
      <c r="R212" s="19">
        <f t="shared" si="24"/>
        <v>0.85282522996057819</v>
      </c>
      <c r="S212" s="20">
        <f t="shared" si="25"/>
        <v>2.2488888888888887</v>
      </c>
      <c r="T212" s="20">
        <f t="shared" si="26"/>
        <v>2.2195685670261942</v>
      </c>
      <c r="V212" s="13"/>
    </row>
    <row r="213" spans="1:22" ht="16" customHeight="1" x14ac:dyDescent="0.4">
      <c r="A213" s="40">
        <v>707</v>
      </c>
      <c r="B213" s="40" t="s">
        <v>257</v>
      </c>
      <c r="C213" s="14" t="s">
        <v>54</v>
      </c>
      <c r="D213" s="14" t="s">
        <v>469</v>
      </c>
      <c r="E213" s="15">
        <v>33217</v>
      </c>
      <c r="F213" s="15">
        <v>35107</v>
      </c>
      <c r="G213" s="17">
        <v>220</v>
      </c>
      <c r="H213" s="16">
        <v>364</v>
      </c>
      <c r="I213" s="15">
        <f t="shared" si="22"/>
        <v>32997</v>
      </c>
      <c r="J213" s="15">
        <f t="shared" si="22"/>
        <v>34743</v>
      </c>
      <c r="K213" s="17">
        <v>16326</v>
      </c>
      <c r="L213" s="17">
        <v>16932</v>
      </c>
      <c r="M213" s="18">
        <v>14331</v>
      </c>
      <c r="N213" s="18">
        <v>15442</v>
      </c>
      <c r="O213" s="17">
        <v>1995</v>
      </c>
      <c r="P213" s="17">
        <v>1490</v>
      </c>
      <c r="Q213" s="19">
        <f t="shared" si="23"/>
        <v>0.87780227857405368</v>
      </c>
      <c r="R213" s="19">
        <f t="shared" si="24"/>
        <v>0.9120009449562958</v>
      </c>
      <c r="S213" s="20">
        <f t="shared" si="25"/>
        <v>2.302491103202847</v>
      </c>
      <c r="T213" s="20">
        <f t="shared" si="26"/>
        <v>2.2499028623235331</v>
      </c>
      <c r="V213" s="13"/>
    </row>
    <row r="214" spans="1:22" ht="16" customHeight="1" x14ac:dyDescent="0.4">
      <c r="A214" s="40">
        <v>706</v>
      </c>
      <c r="B214" s="40" t="s">
        <v>105</v>
      </c>
      <c r="C214" s="14" t="s">
        <v>54</v>
      </c>
      <c r="D214" s="14" t="s">
        <v>39</v>
      </c>
      <c r="E214" s="15">
        <v>0</v>
      </c>
      <c r="F214" s="15">
        <v>0</v>
      </c>
      <c r="G214" s="17">
        <v>0</v>
      </c>
      <c r="H214" s="16">
        <v>0</v>
      </c>
      <c r="I214" s="15">
        <f t="shared" si="22"/>
        <v>0</v>
      </c>
      <c r="J214" s="15">
        <f t="shared" si="22"/>
        <v>0</v>
      </c>
      <c r="K214" s="17">
        <v>0</v>
      </c>
      <c r="L214" s="17">
        <v>0</v>
      </c>
      <c r="M214" s="18">
        <v>0</v>
      </c>
      <c r="N214" s="18">
        <v>0</v>
      </c>
      <c r="O214" s="17">
        <v>0</v>
      </c>
      <c r="P214" s="17">
        <v>0</v>
      </c>
      <c r="Q214" s="19" t="e">
        <f t="shared" si="23"/>
        <v>#DIV/0!</v>
      </c>
      <c r="R214" s="19" t="e">
        <f t="shared" si="24"/>
        <v>#DIV/0!</v>
      </c>
      <c r="S214" s="20" t="e">
        <f t="shared" si="25"/>
        <v>#DIV/0!</v>
      </c>
      <c r="T214" s="20" t="e">
        <f t="shared" si="26"/>
        <v>#DIV/0!</v>
      </c>
      <c r="V214" s="13"/>
    </row>
    <row r="215" spans="1:22" ht="16" customHeight="1" x14ac:dyDescent="0.4">
      <c r="A215" s="40">
        <v>708</v>
      </c>
      <c r="B215" s="40" t="s">
        <v>258</v>
      </c>
      <c r="C215" s="14" t="s">
        <v>54</v>
      </c>
      <c r="D215" s="14" t="s">
        <v>470</v>
      </c>
      <c r="E215" s="15">
        <v>54534</v>
      </c>
      <c r="F215" s="15">
        <v>62248</v>
      </c>
      <c r="G215" s="17">
        <v>2008</v>
      </c>
      <c r="H215" s="16">
        <v>2370</v>
      </c>
      <c r="I215" s="15">
        <f t="shared" si="22"/>
        <v>52526</v>
      </c>
      <c r="J215" s="15">
        <f t="shared" si="22"/>
        <v>59878</v>
      </c>
      <c r="K215" s="17">
        <v>31803</v>
      </c>
      <c r="L215" s="17">
        <v>35603</v>
      </c>
      <c r="M215" s="18">
        <v>25361</v>
      </c>
      <c r="N215" s="18">
        <v>29610</v>
      </c>
      <c r="O215" s="17">
        <v>6442</v>
      </c>
      <c r="P215" s="17">
        <v>5993</v>
      </c>
      <c r="Q215" s="19">
        <f t="shared" si="23"/>
        <v>0.79744049303524822</v>
      </c>
      <c r="R215" s="19">
        <f t="shared" si="24"/>
        <v>0.83167148835772264</v>
      </c>
      <c r="S215" s="20">
        <f t="shared" si="25"/>
        <v>2.0711328417649146</v>
      </c>
      <c r="T215" s="20">
        <f t="shared" si="26"/>
        <v>2.0222222222222221</v>
      </c>
      <c r="V215" s="13"/>
    </row>
    <row r="216" spans="1:22" ht="16" customHeight="1" x14ac:dyDescent="0.4">
      <c r="A216" s="40">
        <v>708</v>
      </c>
      <c r="B216" s="40" t="s">
        <v>259</v>
      </c>
      <c r="C216" s="14" t="s">
        <v>54</v>
      </c>
      <c r="D216" s="14" t="s">
        <v>471</v>
      </c>
      <c r="E216" s="15">
        <v>1316</v>
      </c>
      <c r="F216" s="15">
        <v>1316</v>
      </c>
      <c r="G216" s="17">
        <v>0</v>
      </c>
      <c r="H216" s="16">
        <v>6</v>
      </c>
      <c r="I216" s="15">
        <f t="shared" si="22"/>
        <v>1316</v>
      </c>
      <c r="J216" s="15">
        <f t="shared" si="22"/>
        <v>1310</v>
      </c>
      <c r="K216" s="17">
        <v>1502</v>
      </c>
      <c r="L216" s="17">
        <v>1235</v>
      </c>
      <c r="M216" s="18">
        <v>650</v>
      </c>
      <c r="N216" s="18">
        <v>647</v>
      </c>
      <c r="O216" s="17">
        <v>852</v>
      </c>
      <c r="P216" s="17">
        <v>588</v>
      </c>
      <c r="Q216" s="19">
        <f t="shared" si="23"/>
        <v>0.43275632490013316</v>
      </c>
      <c r="R216" s="19">
        <f t="shared" si="24"/>
        <v>0.52388663967611337</v>
      </c>
      <c r="S216" s="20">
        <f t="shared" si="25"/>
        <v>2.0246153846153847</v>
      </c>
      <c r="T216" s="20">
        <f t="shared" si="26"/>
        <v>2.0247295208655331</v>
      </c>
      <c r="V216" s="13"/>
    </row>
    <row r="217" spans="1:22" ht="16" customHeight="1" x14ac:dyDescent="0.4">
      <c r="A217" s="40">
        <v>706</v>
      </c>
      <c r="B217" s="40" t="s">
        <v>260</v>
      </c>
      <c r="C217" s="14" t="s">
        <v>54</v>
      </c>
      <c r="D217" s="14" t="s">
        <v>472</v>
      </c>
      <c r="E217" s="15">
        <v>611</v>
      </c>
      <c r="F217" s="15">
        <v>513</v>
      </c>
      <c r="G217" s="17">
        <v>13</v>
      </c>
      <c r="H217" s="16">
        <v>0</v>
      </c>
      <c r="I217" s="15">
        <f t="shared" si="22"/>
        <v>598</v>
      </c>
      <c r="J217" s="15">
        <f t="shared" si="22"/>
        <v>513</v>
      </c>
      <c r="K217" s="17">
        <v>311</v>
      </c>
      <c r="L217" s="17">
        <v>266</v>
      </c>
      <c r="M217" s="18">
        <v>245</v>
      </c>
      <c r="N217" s="18">
        <v>222</v>
      </c>
      <c r="O217" s="17">
        <v>66</v>
      </c>
      <c r="P217" s="17">
        <v>44</v>
      </c>
      <c r="Q217" s="19">
        <f t="shared" si="23"/>
        <v>0.78778135048231512</v>
      </c>
      <c r="R217" s="19">
        <f t="shared" si="24"/>
        <v>0.83458646616541354</v>
      </c>
      <c r="S217" s="20">
        <f t="shared" si="25"/>
        <v>2.4408163265306122</v>
      </c>
      <c r="T217" s="20">
        <f t="shared" si="26"/>
        <v>2.310810810810811</v>
      </c>
      <c r="V217" s="13"/>
    </row>
    <row r="218" spans="1:22" ht="16" customHeight="1" x14ac:dyDescent="0.4">
      <c r="A218" s="40">
        <v>706</v>
      </c>
      <c r="B218" s="40" t="s">
        <v>261</v>
      </c>
      <c r="C218" s="14" t="s">
        <v>54</v>
      </c>
      <c r="D218" s="14" t="s">
        <v>55</v>
      </c>
      <c r="E218" s="15">
        <v>129</v>
      </c>
      <c r="F218" s="15">
        <v>89</v>
      </c>
      <c r="G218" s="17">
        <v>0</v>
      </c>
      <c r="H218" s="16">
        <v>0</v>
      </c>
      <c r="I218" s="15">
        <f t="shared" si="22"/>
        <v>129</v>
      </c>
      <c r="J218" s="15">
        <f t="shared" si="22"/>
        <v>89</v>
      </c>
      <c r="K218" s="17">
        <v>71</v>
      </c>
      <c r="L218" s="17">
        <v>48</v>
      </c>
      <c r="M218" s="18">
        <v>53</v>
      </c>
      <c r="N218" s="18">
        <v>44</v>
      </c>
      <c r="O218" s="17">
        <v>18</v>
      </c>
      <c r="P218" s="17">
        <v>4</v>
      </c>
      <c r="Q218" s="19">
        <f t="shared" si="23"/>
        <v>0.74647887323943662</v>
      </c>
      <c r="R218" s="19">
        <f t="shared" si="24"/>
        <v>0.91666666666666663</v>
      </c>
      <c r="S218" s="20">
        <f t="shared" si="25"/>
        <v>2.4339622641509435</v>
      </c>
      <c r="T218" s="20">
        <f t="shared" si="26"/>
        <v>2.0227272727272729</v>
      </c>
      <c r="V218" s="13"/>
    </row>
    <row r="219" spans="1:22" ht="16" customHeight="1" x14ac:dyDescent="0.4">
      <c r="A219" s="40">
        <v>706</v>
      </c>
      <c r="B219" s="40" t="s">
        <v>262</v>
      </c>
      <c r="C219" s="14" t="s">
        <v>54</v>
      </c>
      <c r="D219" s="14" t="s">
        <v>473</v>
      </c>
      <c r="E219" s="15">
        <v>102</v>
      </c>
      <c r="F219" s="15">
        <v>170</v>
      </c>
      <c r="G219" s="17">
        <v>2</v>
      </c>
      <c r="H219" s="16">
        <v>17</v>
      </c>
      <c r="I219" s="15">
        <f t="shared" si="22"/>
        <v>100</v>
      </c>
      <c r="J219" s="15">
        <f t="shared" si="22"/>
        <v>153</v>
      </c>
      <c r="K219" s="17">
        <v>95</v>
      </c>
      <c r="L219" s="17">
        <v>109</v>
      </c>
      <c r="M219" s="18">
        <v>54</v>
      </c>
      <c r="N219" s="18">
        <v>65</v>
      </c>
      <c r="O219" s="17">
        <v>41</v>
      </c>
      <c r="P219" s="17">
        <v>44</v>
      </c>
      <c r="Q219" s="19">
        <f t="shared" si="23"/>
        <v>0.56842105263157894</v>
      </c>
      <c r="R219" s="19">
        <f t="shared" si="24"/>
        <v>0.59633027522935778</v>
      </c>
      <c r="S219" s="20">
        <f t="shared" si="25"/>
        <v>1.8518518518518519</v>
      </c>
      <c r="T219" s="20">
        <f t="shared" si="26"/>
        <v>2.3538461538461539</v>
      </c>
      <c r="V219" s="13"/>
    </row>
    <row r="220" spans="1:22" ht="16" customHeight="1" x14ac:dyDescent="0.4">
      <c r="A220" s="40">
        <v>708</v>
      </c>
      <c r="B220" s="40" t="s">
        <v>180</v>
      </c>
      <c r="C220" s="14" t="s">
        <v>54</v>
      </c>
      <c r="D220" s="14" t="s">
        <v>47</v>
      </c>
      <c r="E220" s="15">
        <v>464</v>
      </c>
      <c r="F220" s="15">
        <v>1179</v>
      </c>
      <c r="G220" s="17">
        <v>21</v>
      </c>
      <c r="H220" s="16">
        <v>31</v>
      </c>
      <c r="I220" s="15">
        <f t="shared" si="22"/>
        <v>443</v>
      </c>
      <c r="J220" s="15">
        <f t="shared" si="22"/>
        <v>1148</v>
      </c>
      <c r="K220" s="17">
        <v>267</v>
      </c>
      <c r="L220" s="17">
        <v>804</v>
      </c>
      <c r="M220" s="18">
        <v>205</v>
      </c>
      <c r="N220" s="18">
        <v>560</v>
      </c>
      <c r="O220" s="17">
        <v>62</v>
      </c>
      <c r="P220" s="17">
        <v>244</v>
      </c>
      <c r="Q220" s="19">
        <f t="shared" si="23"/>
        <v>0.76779026217228463</v>
      </c>
      <c r="R220" s="19">
        <f t="shared" si="24"/>
        <v>0.69651741293532343</v>
      </c>
      <c r="S220" s="20">
        <f t="shared" si="25"/>
        <v>2.1609756097560977</v>
      </c>
      <c r="T220" s="20">
        <f t="shared" si="26"/>
        <v>2.0499999999999998</v>
      </c>
      <c r="V220" s="13"/>
    </row>
    <row r="221" spans="1:22" ht="30" customHeight="1" x14ac:dyDescent="0.4">
      <c r="A221" s="40">
        <v>706</v>
      </c>
      <c r="B221" s="40" t="s">
        <v>263</v>
      </c>
      <c r="C221" s="14" t="s">
        <v>54</v>
      </c>
      <c r="D221" s="14" t="s">
        <v>474</v>
      </c>
      <c r="E221" s="15">
        <v>607</v>
      </c>
      <c r="F221" s="15">
        <v>715</v>
      </c>
      <c r="G221" s="17">
        <v>12</v>
      </c>
      <c r="H221" s="16">
        <v>0</v>
      </c>
      <c r="I221" s="15">
        <f t="shared" si="22"/>
        <v>595</v>
      </c>
      <c r="J221" s="15">
        <f t="shared" si="22"/>
        <v>715</v>
      </c>
      <c r="K221" s="17">
        <v>385</v>
      </c>
      <c r="L221" s="17">
        <v>393</v>
      </c>
      <c r="M221" s="18">
        <v>269</v>
      </c>
      <c r="N221" s="18">
        <v>298</v>
      </c>
      <c r="O221" s="17">
        <v>116</v>
      </c>
      <c r="P221" s="17">
        <v>95</v>
      </c>
      <c r="Q221" s="19">
        <f t="shared" si="23"/>
        <v>0.69870129870129871</v>
      </c>
      <c r="R221" s="19">
        <f t="shared" si="24"/>
        <v>0.75826972010178118</v>
      </c>
      <c r="S221" s="20">
        <f t="shared" si="25"/>
        <v>2.2118959107806693</v>
      </c>
      <c r="T221" s="20">
        <f t="shared" si="26"/>
        <v>2.3993288590604025</v>
      </c>
      <c r="V221" s="13"/>
    </row>
    <row r="222" spans="1:22" ht="16" customHeight="1" x14ac:dyDescent="0.4">
      <c r="A222" s="40">
        <v>706</v>
      </c>
      <c r="B222" s="40" t="s">
        <v>264</v>
      </c>
      <c r="C222" s="14" t="s">
        <v>54</v>
      </c>
      <c r="D222" s="14" t="s">
        <v>475</v>
      </c>
      <c r="E222" s="15">
        <v>1182</v>
      </c>
      <c r="F222" s="15">
        <v>1111</v>
      </c>
      <c r="G222" s="17">
        <v>4</v>
      </c>
      <c r="H222" s="16">
        <v>0</v>
      </c>
      <c r="I222" s="15">
        <f t="shared" si="22"/>
        <v>1178</v>
      </c>
      <c r="J222" s="15">
        <f t="shared" si="22"/>
        <v>1111</v>
      </c>
      <c r="K222" s="17">
        <v>989</v>
      </c>
      <c r="L222" s="17">
        <v>911</v>
      </c>
      <c r="M222" s="18">
        <v>664</v>
      </c>
      <c r="N222" s="18">
        <v>597</v>
      </c>
      <c r="O222" s="17">
        <v>325</v>
      </c>
      <c r="P222" s="17">
        <v>314</v>
      </c>
      <c r="Q222" s="19">
        <f t="shared" si="23"/>
        <v>0.67138523761375124</v>
      </c>
      <c r="R222" s="19">
        <f t="shared" si="24"/>
        <v>0.65532381997804612</v>
      </c>
      <c r="S222" s="20">
        <f t="shared" si="25"/>
        <v>1.7740963855421688</v>
      </c>
      <c r="T222" s="20">
        <f t="shared" si="26"/>
        <v>1.8609715242881073</v>
      </c>
      <c r="V222" s="13"/>
    </row>
    <row r="223" spans="1:22" ht="16" customHeight="1" x14ac:dyDescent="0.4">
      <c r="A223" s="40">
        <v>708</v>
      </c>
      <c r="B223" s="40" t="s">
        <v>265</v>
      </c>
      <c r="C223" s="14" t="s">
        <v>54</v>
      </c>
      <c r="D223" s="14" t="s">
        <v>476</v>
      </c>
      <c r="E223" s="15">
        <v>14440</v>
      </c>
      <c r="F223" s="15">
        <v>14402</v>
      </c>
      <c r="G223" s="17">
        <v>155</v>
      </c>
      <c r="H223" s="16">
        <v>226</v>
      </c>
      <c r="I223" s="15">
        <f t="shared" si="22"/>
        <v>14285</v>
      </c>
      <c r="J223" s="15">
        <f t="shared" si="22"/>
        <v>14176</v>
      </c>
      <c r="K223" s="17">
        <v>9202</v>
      </c>
      <c r="L223" s="17">
        <v>9762</v>
      </c>
      <c r="M223" s="18">
        <v>7189</v>
      </c>
      <c r="N223" s="18">
        <v>7462</v>
      </c>
      <c r="O223" s="17">
        <v>2013</v>
      </c>
      <c r="P223" s="17">
        <v>2300</v>
      </c>
      <c r="Q223" s="19">
        <f t="shared" si="23"/>
        <v>0.7812432079982613</v>
      </c>
      <c r="R223" s="19">
        <f t="shared" si="24"/>
        <v>0.76439254251178035</v>
      </c>
      <c r="S223" s="20">
        <f t="shared" si="25"/>
        <v>1.9870635693420504</v>
      </c>
      <c r="T223" s="20">
        <f t="shared" si="26"/>
        <v>1.8997587778075582</v>
      </c>
      <c r="V223" s="13"/>
    </row>
    <row r="224" spans="1:22" ht="16" customHeight="1" x14ac:dyDescent="0.4">
      <c r="A224" s="40">
        <v>707</v>
      </c>
      <c r="B224" s="40" t="s">
        <v>266</v>
      </c>
      <c r="C224" s="14" t="s">
        <v>56</v>
      </c>
      <c r="D224" s="14" t="s">
        <v>477</v>
      </c>
      <c r="E224" s="15">
        <v>6370</v>
      </c>
      <c r="F224" s="15">
        <v>4452</v>
      </c>
      <c r="G224" s="17">
        <v>41</v>
      </c>
      <c r="H224" s="16">
        <v>0</v>
      </c>
      <c r="I224" s="15">
        <f t="shared" si="22"/>
        <v>6329</v>
      </c>
      <c r="J224" s="15">
        <f t="shared" si="22"/>
        <v>4452</v>
      </c>
      <c r="K224" s="17">
        <v>3956</v>
      </c>
      <c r="L224" s="17">
        <v>3536</v>
      </c>
      <c r="M224" s="18">
        <v>2512</v>
      </c>
      <c r="N224" s="18">
        <v>1982</v>
      </c>
      <c r="O224" s="17">
        <v>1444</v>
      </c>
      <c r="P224" s="17">
        <v>1554</v>
      </c>
      <c r="Q224" s="19">
        <f t="shared" si="23"/>
        <v>0.63498483316481291</v>
      </c>
      <c r="R224" s="19">
        <f t="shared" si="24"/>
        <v>0.56052036199095023</v>
      </c>
      <c r="S224" s="20">
        <f t="shared" si="25"/>
        <v>2.5195063694267517</v>
      </c>
      <c r="T224" s="20">
        <f t="shared" si="26"/>
        <v>2.2462159434914226</v>
      </c>
      <c r="V224" s="13"/>
    </row>
    <row r="225" spans="1:22" ht="16" customHeight="1" x14ac:dyDescent="0.4">
      <c r="A225" s="40">
        <v>706</v>
      </c>
      <c r="B225" s="40" t="s">
        <v>267</v>
      </c>
      <c r="C225" s="14" t="s">
        <v>56</v>
      </c>
      <c r="D225" s="14" t="s">
        <v>478</v>
      </c>
      <c r="E225" s="15">
        <v>43266</v>
      </c>
      <c r="F225" s="15">
        <v>44774</v>
      </c>
      <c r="G225" s="17">
        <v>227</v>
      </c>
      <c r="H225" s="16">
        <v>266</v>
      </c>
      <c r="I225" s="15">
        <f t="shared" si="22"/>
        <v>43039</v>
      </c>
      <c r="J225" s="15">
        <f t="shared" si="22"/>
        <v>44508</v>
      </c>
      <c r="K225" s="17">
        <v>16495</v>
      </c>
      <c r="L225" s="17">
        <v>17200</v>
      </c>
      <c r="M225" s="18">
        <v>13655</v>
      </c>
      <c r="N225" s="18">
        <v>14728</v>
      </c>
      <c r="O225" s="17">
        <v>2840</v>
      </c>
      <c r="P225" s="17">
        <v>2472</v>
      </c>
      <c r="Q225" s="19">
        <f t="shared" si="23"/>
        <v>0.82782661412549252</v>
      </c>
      <c r="R225" s="19">
        <f t="shared" si="24"/>
        <v>0.85627906976744184</v>
      </c>
      <c r="S225" s="20">
        <f t="shared" si="25"/>
        <v>3.1518857561332845</v>
      </c>
      <c r="T225" s="20">
        <f t="shared" si="26"/>
        <v>3.0219989136338947</v>
      </c>
      <c r="V225" s="13"/>
    </row>
    <row r="226" spans="1:22" ht="16" customHeight="1" x14ac:dyDescent="0.4">
      <c r="A226" s="40">
        <v>706</v>
      </c>
      <c r="B226" s="40" t="s">
        <v>268</v>
      </c>
      <c r="C226" s="14" t="s">
        <v>56</v>
      </c>
      <c r="D226" s="14" t="s">
        <v>479</v>
      </c>
      <c r="E226" s="15">
        <v>25269</v>
      </c>
      <c r="F226" s="15">
        <v>25880</v>
      </c>
      <c r="G226" s="17">
        <v>22</v>
      </c>
      <c r="H226" s="16">
        <v>51</v>
      </c>
      <c r="I226" s="15">
        <f t="shared" si="22"/>
        <v>25247</v>
      </c>
      <c r="J226" s="15">
        <f t="shared" si="22"/>
        <v>25829</v>
      </c>
      <c r="K226" s="17">
        <v>6488</v>
      </c>
      <c r="L226" s="17">
        <v>6960</v>
      </c>
      <c r="M226" s="18">
        <v>6056</v>
      </c>
      <c r="N226" s="18">
        <v>6710</v>
      </c>
      <c r="O226" s="17">
        <v>432</v>
      </c>
      <c r="P226" s="17">
        <v>250</v>
      </c>
      <c r="Q226" s="19">
        <f t="shared" si="23"/>
        <v>0.93341553637484587</v>
      </c>
      <c r="R226" s="19">
        <f t="shared" si="24"/>
        <v>0.96408045977011492</v>
      </c>
      <c r="S226" s="20">
        <f t="shared" si="25"/>
        <v>4.1689233817701457</v>
      </c>
      <c r="T226" s="20">
        <f t="shared" si="26"/>
        <v>3.849329359165425</v>
      </c>
      <c r="V226" s="13"/>
    </row>
    <row r="227" spans="1:22" ht="16" customHeight="1" x14ac:dyDescent="0.4">
      <c r="A227" s="40">
        <v>706</v>
      </c>
      <c r="B227" s="40" t="s">
        <v>269</v>
      </c>
      <c r="C227" s="14" t="s">
        <v>56</v>
      </c>
      <c r="D227" s="14" t="s">
        <v>480</v>
      </c>
      <c r="E227" s="15">
        <v>735</v>
      </c>
      <c r="F227" s="15">
        <v>341</v>
      </c>
      <c r="G227" s="17">
        <v>5</v>
      </c>
      <c r="H227" s="16">
        <v>0</v>
      </c>
      <c r="I227" s="15">
        <f t="shared" si="22"/>
        <v>730</v>
      </c>
      <c r="J227" s="15">
        <f t="shared" si="22"/>
        <v>341</v>
      </c>
      <c r="K227" s="17">
        <v>450</v>
      </c>
      <c r="L227" s="17">
        <v>190</v>
      </c>
      <c r="M227" s="18">
        <v>255</v>
      </c>
      <c r="N227" s="18">
        <v>125</v>
      </c>
      <c r="O227" s="17">
        <v>195</v>
      </c>
      <c r="P227" s="17">
        <v>65</v>
      </c>
      <c r="Q227" s="19">
        <f t="shared" si="23"/>
        <v>0.56666666666666665</v>
      </c>
      <c r="R227" s="19">
        <f t="shared" si="24"/>
        <v>0.65789473684210531</v>
      </c>
      <c r="S227" s="20">
        <f t="shared" si="25"/>
        <v>2.8627450980392157</v>
      </c>
      <c r="T227" s="20">
        <f t="shared" si="26"/>
        <v>2.7280000000000002</v>
      </c>
      <c r="V227" s="13"/>
    </row>
    <row r="228" spans="1:22" ht="16" customHeight="1" x14ac:dyDescent="0.4">
      <c r="A228" s="40">
        <v>706</v>
      </c>
      <c r="B228" s="40" t="s">
        <v>270</v>
      </c>
      <c r="C228" s="14" t="s">
        <v>56</v>
      </c>
      <c r="D228" s="14" t="s">
        <v>481</v>
      </c>
      <c r="E228" s="15">
        <v>1597</v>
      </c>
      <c r="F228" s="15">
        <v>1012</v>
      </c>
      <c r="G228" s="17">
        <v>33</v>
      </c>
      <c r="H228" s="16">
        <v>0</v>
      </c>
      <c r="I228" s="15">
        <f t="shared" si="22"/>
        <v>1564</v>
      </c>
      <c r="J228" s="15">
        <f t="shared" si="22"/>
        <v>1012</v>
      </c>
      <c r="K228" s="17">
        <v>778</v>
      </c>
      <c r="L228" s="17">
        <v>578</v>
      </c>
      <c r="M228" s="18">
        <v>581</v>
      </c>
      <c r="N228" s="18">
        <v>404</v>
      </c>
      <c r="O228" s="17">
        <v>197</v>
      </c>
      <c r="P228" s="17">
        <v>174</v>
      </c>
      <c r="Q228" s="19">
        <f t="shared" si="23"/>
        <v>0.7467866323907455</v>
      </c>
      <c r="R228" s="19">
        <f t="shared" si="24"/>
        <v>0.69896193771626303</v>
      </c>
      <c r="S228" s="20">
        <f t="shared" si="25"/>
        <v>2.6919104991394147</v>
      </c>
      <c r="T228" s="20">
        <f t="shared" si="26"/>
        <v>2.504950495049505</v>
      </c>
      <c r="V228" s="13"/>
    </row>
    <row r="229" spans="1:22" ht="16" customHeight="1" x14ac:dyDescent="0.4">
      <c r="A229" s="40">
        <v>706</v>
      </c>
      <c r="B229" s="40" t="s">
        <v>271</v>
      </c>
      <c r="C229" s="14" t="s">
        <v>56</v>
      </c>
      <c r="D229" s="14" t="s">
        <v>482</v>
      </c>
      <c r="E229" s="15">
        <v>21579</v>
      </c>
      <c r="F229" s="15">
        <v>27967</v>
      </c>
      <c r="G229" s="17">
        <v>2906</v>
      </c>
      <c r="H229" s="16">
        <v>5217</v>
      </c>
      <c r="I229" s="15">
        <f t="shared" si="22"/>
        <v>18673</v>
      </c>
      <c r="J229" s="15">
        <f t="shared" si="22"/>
        <v>22750</v>
      </c>
      <c r="K229" s="17">
        <v>5508</v>
      </c>
      <c r="L229" s="17">
        <v>6608</v>
      </c>
      <c r="M229" s="18">
        <v>4977</v>
      </c>
      <c r="N229" s="18">
        <v>6238</v>
      </c>
      <c r="O229" s="17">
        <v>531</v>
      </c>
      <c r="P229" s="17">
        <v>370</v>
      </c>
      <c r="Q229" s="19">
        <f t="shared" si="23"/>
        <v>0.90359477124183007</v>
      </c>
      <c r="R229" s="19">
        <f t="shared" si="24"/>
        <v>0.94400726392251821</v>
      </c>
      <c r="S229" s="20">
        <f t="shared" si="25"/>
        <v>3.7518585493269039</v>
      </c>
      <c r="T229" s="20">
        <f t="shared" si="26"/>
        <v>3.6470022443090735</v>
      </c>
      <c r="V229" s="13"/>
    </row>
    <row r="230" spans="1:22" ht="16" customHeight="1" x14ac:dyDescent="0.4">
      <c r="A230" s="40">
        <v>706</v>
      </c>
      <c r="B230" s="40" t="s">
        <v>272</v>
      </c>
      <c r="C230" s="14" t="s">
        <v>56</v>
      </c>
      <c r="D230" s="14" t="s">
        <v>483</v>
      </c>
      <c r="E230" s="15">
        <v>4038</v>
      </c>
      <c r="F230" s="15">
        <v>3099</v>
      </c>
      <c r="G230" s="17">
        <v>3</v>
      </c>
      <c r="H230" s="16">
        <v>0</v>
      </c>
      <c r="I230" s="15">
        <f t="shared" si="22"/>
        <v>4035</v>
      </c>
      <c r="J230" s="15">
        <f t="shared" si="22"/>
        <v>3099</v>
      </c>
      <c r="K230" s="17">
        <v>2728</v>
      </c>
      <c r="L230" s="17">
        <v>2768</v>
      </c>
      <c r="M230" s="18">
        <v>1676</v>
      </c>
      <c r="N230" s="18">
        <v>1453</v>
      </c>
      <c r="O230" s="17">
        <v>1052</v>
      </c>
      <c r="P230" s="17">
        <v>1315</v>
      </c>
      <c r="Q230" s="19">
        <f t="shared" si="23"/>
        <v>0.61436950146627567</v>
      </c>
      <c r="R230" s="19">
        <f t="shared" si="24"/>
        <v>0.52492774566473988</v>
      </c>
      <c r="S230" s="20">
        <f t="shared" si="25"/>
        <v>2.4075178997613365</v>
      </c>
      <c r="T230" s="20">
        <f t="shared" si="26"/>
        <v>2.1328286304198212</v>
      </c>
      <c r="V230" s="13"/>
    </row>
    <row r="231" spans="1:22" ht="16" customHeight="1" x14ac:dyDescent="0.4">
      <c r="A231" s="40">
        <v>706</v>
      </c>
      <c r="B231" s="40" t="s">
        <v>273</v>
      </c>
      <c r="C231" s="14" t="s">
        <v>56</v>
      </c>
      <c r="D231" s="14" t="s">
        <v>484</v>
      </c>
      <c r="E231" s="15">
        <v>99267</v>
      </c>
      <c r="F231" s="15">
        <v>100808</v>
      </c>
      <c r="G231" s="17">
        <v>2725</v>
      </c>
      <c r="H231" s="16">
        <v>1814</v>
      </c>
      <c r="I231" s="15">
        <f t="shared" si="22"/>
        <v>96542</v>
      </c>
      <c r="J231" s="15">
        <f t="shared" si="22"/>
        <v>98994</v>
      </c>
      <c r="K231" s="17">
        <v>55403</v>
      </c>
      <c r="L231" s="17">
        <v>57744</v>
      </c>
      <c r="M231" s="18">
        <v>37567</v>
      </c>
      <c r="N231" s="18">
        <v>39931</v>
      </c>
      <c r="O231" s="17">
        <v>17836</v>
      </c>
      <c r="P231" s="17">
        <v>17813</v>
      </c>
      <c r="Q231" s="19">
        <f t="shared" si="23"/>
        <v>0.67806797465841195</v>
      </c>
      <c r="R231" s="19">
        <f t="shared" si="24"/>
        <v>0.69151773344416734</v>
      </c>
      <c r="S231" s="20">
        <f t="shared" si="25"/>
        <v>2.5698618468336574</v>
      </c>
      <c r="T231" s="20">
        <f t="shared" si="26"/>
        <v>2.4791264932007713</v>
      </c>
      <c r="V231" s="13"/>
    </row>
    <row r="232" spans="1:22" ht="16" customHeight="1" x14ac:dyDescent="0.4">
      <c r="A232" s="40">
        <v>707</v>
      </c>
      <c r="B232" s="40" t="s">
        <v>274</v>
      </c>
      <c r="C232" s="14" t="s">
        <v>56</v>
      </c>
      <c r="D232" s="14" t="s">
        <v>485</v>
      </c>
      <c r="E232" s="15">
        <v>189381</v>
      </c>
      <c r="F232" s="15">
        <v>199429</v>
      </c>
      <c r="G232" s="17">
        <v>5880</v>
      </c>
      <c r="H232" s="16">
        <v>7348</v>
      </c>
      <c r="I232" s="15">
        <f t="shared" si="22"/>
        <v>183501</v>
      </c>
      <c r="J232" s="15">
        <f t="shared" si="22"/>
        <v>192081</v>
      </c>
      <c r="K232" s="17">
        <v>83894</v>
      </c>
      <c r="L232" s="17">
        <v>88512</v>
      </c>
      <c r="M232" s="18">
        <v>62255</v>
      </c>
      <c r="N232" s="18">
        <v>67607</v>
      </c>
      <c r="O232" s="17">
        <v>21639</v>
      </c>
      <c r="P232" s="17">
        <v>20905</v>
      </c>
      <c r="Q232" s="19">
        <f t="shared" si="23"/>
        <v>0.74206737072973039</v>
      </c>
      <c r="R232" s="19">
        <f t="shared" si="24"/>
        <v>0.76381733550253073</v>
      </c>
      <c r="S232" s="20">
        <f t="shared" si="25"/>
        <v>2.9475704762669666</v>
      </c>
      <c r="T232" s="20">
        <f t="shared" si="26"/>
        <v>2.8411407102814796</v>
      </c>
      <c r="V232" s="13"/>
    </row>
    <row r="234" spans="1:22" ht="14.25" customHeight="1" x14ac:dyDescent="0.4"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</row>
  </sheetData>
  <printOptions horizontalCentered="1" verticalCentered="1"/>
  <pageMargins left="0.65" right="0.57999999999999996" top="1" bottom="1" header="0.3" footer="0.3"/>
  <pageSetup paperSize="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32"/>
  <sheetViews>
    <sheetView zoomScaleNormal="100" workbookViewId="0">
      <selection activeCell="D1" sqref="D1:D1048576"/>
    </sheetView>
  </sheetViews>
  <sheetFormatPr defaultRowHeight="14.25" customHeight="1" x14ac:dyDescent="0.4"/>
  <cols>
    <col min="2" max="2" width="10.23046875" customWidth="1"/>
    <col min="3" max="3" width="15.53515625" customWidth="1"/>
    <col min="4" max="4" width="30.69140625" customWidth="1"/>
    <col min="5" max="5" width="10" customWidth="1"/>
    <col min="6" max="6" width="9.84375" customWidth="1"/>
    <col min="7" max="7" width="10.69140625" customWidth="1"/>
    <col min="8" max="8" width="10.23046875" customWidth="1"/>
    <col min="9" max="9" width="10" customWidth="1"/>
    <col min="10" max="10" width="9.84375" customWidth="1"/>
    <col min="11" max="11" width="10.69140625" customWidth="1"/>
    <col min="12" max="12" width="10.23046875" customWidth="1"/>
    <col min="13" max="13" width="10" customWidth="1"/>
    <col min="14" max="14" width="10.69140625" customWidth="1"/>
    <col min="15" max="15" width="9.84375" customWidth="1"/>
    <col min="16" max="16" width="10.15234375" customWidth="1"/>
    <col min="17" max="17" width="2.15234375" customWidth="1"/>
    <col min="18" max="18" width="9.84375" customWidth="1"/>
    <col min="19" max="19" width="9.23046875" style="34" customWidth="1"/>
  </cols>
  <sheetData>
    <row r="1" spans="1:19" ht="20.25" customHeight="1" thickBot="1" x14ac:dyDescent="0.45">
      <c r="A1" s="1" t="s">
        <v>31</v>
      </c>
    </row>
    <row r="2" spans="1:19" ht="87.75" customHeight="1" thickBot="1" x14ac:dyDescent="0.45">
      <c r="A2" s="38" t="s">
        <v>277</v>
      </c>
      <c r="B2" s="38" t="s">
        <v>275</v>
      </c>
      <c r="C2" s="3" t="s">
        <v>276</v>
      </c>
      <c r="D2" s="3" t="s">
        <v>29</v>
      </c>
      <c r="E2" s="4" t="s">
        <v>16</v>
      </c>
      <c r="F2" s="4" t="s">
        <v>17</v>
      </c>
      <c r="G2" s="3" t="s">
        <v>18</v>
      </c>
      <c r="H2" s="3" t="s">
        <v>19</v>
      </c>
      <c r="I2" s="4" t="s">
        <v>20</v>
      </c>
      <c r="J2" s="4" t="s">
        <v>21</v>
      </c>
      <c r="K2" s="3" t="s">
        <v>22</v>
      </c>
      <c r="L2" s="3" t="s">
        <v>23</v>
      </c>
      <c r="M2" s="4" t="s">
        <v>24</v>
      </c>
      <c r="N2" s="4" t="s">
        <v>25</v>
      </c>
      <c r="O2" s="3" t="s">
        <v>26</v>
      </c>
      <c r="P2" s="3" t="s">
        <v>27</v>
      </c>
      <c r="R2" s="3" t="s">
        <v>28</v>
      </c>
      <c r="S2" s="35"/>
    </row>
    <row r="3" spans="1:19" ht="16" customHeight="1" x14ac:dyDescent="0.4">
      <c r="A3" s="39">
        <v>706</v>
      </c>
      <c r="B3" s="39" t="s">
        <v>57</v>
      </c>
      <c r="C3" s="6" t="s">
        <v>32</v>
      </c>
      <c r="D3" s="6" t="s">
        <v>278</v>
      </c>
      <c r="E3" s="22">
        <f>SchoolDistricts_HU_GQ!F3-SchoolDistricts_HU_GQ!E3</f>
        <v>182</v>
      </c>
      <c r="F3" s="11">
        <f>SchoolDistricts_HU_GQ!F3/SchoolDistricts_HU_GQ!E3-1</f>
        <v>9.4202898550724612E-2</v>
      </c>
      <c r="G3" s="23">
        <f>SchoolDistricts_HU_GQ!H3-SchoolDistricts_HU_GQ!G3</f>
        <v>39</v>
      </c>
      <c r="H3" s="24">
        <f>SchoolDistricts_HU_GQ!H3/SchoolDistricts_HU_GQ!G3-1</f>
        <v>2.6</v>
      </c>
      <c r="I3" s="22">
        <f>SchoolDistricts_HU_GQ!J3-SchoolDistricts_HU_GQ!I3</f>
        <v>143</v>
      </c>
      <c r="J3" s="11">
        <f>SchoolDistricts_HU_GQ!J3/SchoolDistricts_HU_GQ!I3-1</f>
        <v>7.4595722483046467E-2</v>
      </c>
      <c r="K3" s="23">
        <f>SchoolDistricts_HU_GQ!L3-SchoolDistricts_HU_GQ!K3</f>
        <v>156</v>
      </c>
      <c r="L3" s="24">
        <f>SchoolDistricts_HU_GQ!L3/SchoolDistricts_HU_GQ!K3-1</f>
        <v>0.13021702838063431</v>
      </c>
      <c r="M3" s="25">
        <f>SchoolDistricts_HU_GQ!N3-SchoolDistricts_HU_GQ!M3</f>
        <v>157</v>
      </c>
      <c r="N3" s="26">
        <f>SchoolDistricts_HU_GQ!N3/SchoolDistricts_HU_GQ!M3-1</f>
        <v>0.19974554707379144</v>
      </c>
      <c r="O3" s="23">
        <f>SchoolDistricts_HU_GQ!P3-SchoolDistricts_HU_GQ!O3</f>
        <v>-1</v>
      </c>
      <c r="P3" s="24">
        <f>SchoolDistricts_HU_GQ!P3/SchoolDistricts_HU_GQ!O3-1</f>
        <v>-2.4271844660194164E-3</v>
      </c>
      <c r="R3" s="27">
        <f>(SchoolDistricts_HU_GQ!R3-SchoolDistricts_HU_GQ!Q3)*100</f>
        <v>4.0361459152748358</v>
      </c>
      <c r="S3" s="36"/>
    </row>
    <row r="4" spans="1:19" ht="16" customHeight="1" x14ac:dyDescent="0.4">
      <c r="A4" s="40">
        <v>706</v>
      </c>
      <c r="B4" s="40" t="s">
        <v>58</v>
      </c>
      <c r="C4" s="14" t="s">
        <v>32</v>
      </c>
      <c r="D4" s="14" t="s">
        <v>279</v>
      </c>
      <c r="E4" s="28">
        <f>SchoolDistricts_HU_GQ!F4-SchoolDistricts_HU_GQ!E4</f>
        <v>221</v>
      </c>
      <c r="F4" s="19">
        <f>SchoolDistricts_HU_GQ!F4/SchoolDistricts_HU_GQ!E4-1</f>
        <v>0.47732181425485964</v>
      </c>
      <c r="G4" s="29">
        <f>SchoolDistricts_HU_GQ!H4-SchoolDistricts_HU_GQ!G4</f>
        <v>0</v>
      </c>
      <c r="H4" s="30" t="e">
        <f>SchoolDistricts_HU_GQ!H4/SchoolDistricts_HU_GQ!G4-1</f>
        <v>#DIV/0!</v>
      </c>
      <c r="I4" s="28">
        <f>SchoolDistricts_HU_GQ!J4-SchoolDistricts_HU_GQ!I4</f>
        <v>221</v>
      </c>
      <c r="J4" s="19">
        <f>SchoolDistricts_HU_GQ!J4/SchoolDistricts_HU_GQ!I4-1</f>
        <v>0.47732181425485964</v>
      </c>
      <c r="K4" s="29">
        <f>SchoolDistricts_HU_GQ!L4-SchoolDistricts_HU_GQ!K4</f>
        <v>198</v>
      </c>
      <c r="L4" s="30">
        <f>SchoolDistricts_HU_GQ!L4/SchoolDistricts_HU_GQ!K4-1</f>
        <v>0.20539419087136923</v>
      </c>
      <c r="M4" s="31">
        <f>SchoolDistricts_HU_GQ!N4-SchoolDistricts_HU_GQ!M4</f>
        <v>101</v>
      </c>
      <c r="N4" s="32">
        <f>SchoolDistricts_HU_GQ!N4/SchoolDistricts_HU_GQ!M4-1</f>
        <v>0.42616033755274252</v>
      </c>
      <c r="O4" s="29">
        <f>SchoolDistricts_HU_GQ!P4-SchoolDistricts_HU_GQ!O4</f>
        <v>97</v>
      </c>
      <c r="P4" s="30">
        <f>SchoolDistricts_HU_GQ!P4/SchoolDistricts_HU_GQ!O4-1</f>
        <v>0.13342503438789555</v>
      </c>
      <c r="R4" s="33">
        <f>(SchoolDistricts_HU_GQ!R4-SchoolDistricts_HU_GQ!Q4)*100</f>
        <v>4.5027174495254316</v>
      </c>
      <c r="S4" s="36"/>
    </row>
    <row r="5" spans="1:19" ht="16" customHeight="1" x14ac:dyDescent="0.4">
      <c r="A5" s="40">
        <v>708</v>
      </c>
      <c r="B5" s="40" t="s">
        <v>59</v>
      </c>
      <c r="C5" s="14" t="s">
        <v>32</v>
      </c>
      <c r="D5" s="14" t="s">
        <v>280</v>
      </c>
      <c r="E5" s="28">
        <f>SchoolDistricts_HU_GQ!F5-SchoolDistricts_HU_GQ!E5</f>
        <v>-1156</v>
      </c>
      <c r="F5" s="19">
        <f>SchoolDistricts_HU_GQ!F5/SchoolDistricts_HU_GQ!E5-1</f>
        <v>-5.7222057222057199E-2</v>
      </c>
      <c r="G5" s="29">
        <f>SchoolDistricts_HU_GQ!H5-SchoolDistricts_HU_GQ!G5</f>
        <v>323</v>
      </c>
      <c r="H5" s="30">
        <f>SchoolDistricts_HU_GQ!H5/SchoolDistricts_HU_GQ!G5-1</f>
        <v>1.2375478927203063</v>
      </c>
      <c r="I5" s="28">
        <f>SchoolDistricts_HU_GQ!J5-SchoolDistricts_HU_GQ!I5</f>
        <v>-1479</v>
      </c>
      <c r="J5" s="19">
        <f>SchoolDistricts_HU_GQ!J5/SchoolDistricts_HU_GQ!I5-1</f>
        <v>-7.4168797953964249E-2</v>
      </c>
      <c r="K5" s="29">
        <f>SchoolDistricts_HU_GQ!L5-SchoolDistricts_HU_GQ!K5</f>
        <v>-1226</v>
      </c>
      <c r="L5" s="30">
        <f>SchoolDistricts_HU_GQ!L5/SchoolDistricts_HU_GQ!K5-1</f>
        <v>-0.14797827398913699</v>
      </c>
      <c r="M5" s="31">
        <f>SchoolDistricts_HU_GQ!N5-SchoolDistricts_HU_GQ!M5</f>
        <v>-34</v>
      </c>
      <c r="N5" s="32">
        <f>SchoolDistricts_HU_GQ!N5/SchoolDistricts_HU_GQ!M5-1</f>
        <v>-5.7675996607294833E-3</v>
      </c>
      <c r="O5" s="29">
        <f>SchoolDistricts_HU_GQ!P5-SchoolDistricts_HU_GQ!O5</f>
        <v>-1192</v>
      </c>
      <c r="P5" s="30">
        <f>SchoolDistricts_HU_GQ!P5/SchoolDistricts_HU_GQ!O5-1</f>
        <v>-0.49874476987447702</v>
      </c>
      <c r="R5" s="33">
        <f>(SchoolDistricts_HU_GQ!R5-SchoolDistricts_HU_GQ!Q5)*100</f>
        <v>11.876072038050189</v>
      </c>
      <c r="S5" s="36"/>
    </row>
    <row r="6" spans="1:19" ht="16" customHeight="1" x14ac:dyDescent="0.4">
      <c r="A6" s="40">
        <v>706</v>
      </c>
      <c r="B6" s="40" t="s">
        <v>60</v>
      </c>
      <c r="C6" s="14" t="s">
        <v>32</v>
      </c>
      <c r="D6" s="14" t="s">
        <v>281</v>
      </c>
      <c r="E6" s="28">
        <f>SchoolDistricts_HU_GQ!F6-SchoolDistricts_HU_GQ!E6</f>
        <v>228</v>
      </c>
      <c r="F6" s="19">
        <f>SchoolDistricts_HU_GQ!F6/SchoolDistricts_HU_GQ!E6-1</f>
        <v>9.2121212121212048E-2</v>
      </c>
      <c r="G6" s="29">
        <f>SchoolDistricts_HU_GQ!H6-SchoolDistricts_HU_GQ!G6</f>
        <v>-1</v>
      </c>
      <c r="H6" s="30">
        <f>SchoolDistricts_HU_GQ!H6/SchoolDistricts_HU_GQ!G6-1</f>
        <v>-1</v>
      </c>
      <c r="I6" s="28">
        <f>SchoolDistricts_HU_GQ!J6-SchoolDistricts_HU_GQ!I6</f>
        <v>229</v>
      </c>
      <c r="J6" s="19">
        <f>SchoolDistricts_HU_GQ!J6/SchoolDistricts_HU_GQ!I6-1</f>
        <v>9.2562651576394428E-2</v>
      </c>
      <c r="K6" s="29">
        <f>SchoolDistricts_HU_GQ!L6-SchoolDistricts_HU_GQ!K6</f>
        <v>27</v>
      </c>
      <c r="L6" s="30">
        <f>SchoolDistricts_HU_GQ!L6/SchoolDistricts_HU_GQ!K6-1</f>
        <v>1.4331210191082855E-2</v>
      </c>
      <c r="M6" s="31">
        <f>SchoolDistricts_HU_GQ!N6-SchoolDistricts_HU_GQ!M6</f>
        <v>55</v>
      </c>
      <c r="N6" s="32">
        <f>SchoolDistricts_HU_GQ!N6/SchoolDistricts_HU_GQ!M6-1</f>
        <v>4.8888888888888982E-2</v>
      </c>
      <c r="O6" s="29">
        <f>SchoolDistricts_HU_GQ!P6-SchoolDistricts_HU_GQ!O6</f>
        <v>-28</v>
      </c>
      <c r="P6" s="30">
        <f>SchoolDistricts_HU_GQ!P6/SchoolDistricts_HU_GQ!O6-1</f>
        <v>-3.6890645586297732E-2</v>
      </c>
      <c r="R6" s="33">
        <f>(SchoolDistricts_HU_GQ!R6-SchoolDistricts_HU_GQ!Q6)*100</f>
        <v>2.0344002373119729</v>
      </c>
      <c r="S6" s="36"/>
    </row>
    <row r="7" spans="1:19" ht="16" customHeight="1" x14ac:dyDescent="0.4">
      <c r="A7" s="40">
        <v>708</v>
      </c>
      <c r="B7" s="40" t="s">
        <v>61</v>
      </c>
      <c r="C7" s="14" t="s">
        <v>32</v>
      </c>
      <c r="D7" s="14" t="s">
        <v>282</v>
      </c>
      <c r="E7" s="28">
        <f>SchoolDistricts_HU_GQ!F7-SchoolDistricts_HU_GQ!E7</f>
        <v>-942</v>
      </c>
      <c r="F7" s="19">
        <f>SchoolDistricts_HU_GQ!F7/SchoolDistricts_HU_GQ!E7-1</f>
        <v>-0.13117950146219193</v>
      </c>
      <c r="G7" s="29">
        <f>SchoolDistricts_HU_GQ!H7-SchoolDistricts_HU_GQ!G7</f>
        <v>-16</v>
      </c>
      <c r="H7" s="30">
        <f>SchoolDistricts_HU_GQ!H7/SchoolDistricts_HU_GQ!G7-1</f>
        <v>-0.94117647058823528</v>
      </c>
      <c r="I7" s="28">
        <f>SchoolDistricts_HU_GQ!J7-SchoolDistricts_HU_GQ!I7</f>
        <v>-926</v>
      </c>
      <c r="J7" s="19">
        <f>SchoolDistricts_HU_GQ!J7/SchoolDistricts_HU_GQ!I7-1</f>
        <v>-0.12925739810161918</v>
      </c>
      <c r="K7" s="29">
        <f>SchoolDistricts_HU_GQ!L7-SchoolDistricts_HU_GQ!K7</f>
        <v>-555</v>
      </c>
      <c r="L7" s="30">
        <f>SchoolDistricts_HU_GQ!L7/SchoolDistricts_HU_GQ!K7-1</f>
        <v>-0.18718381112984828</v>
      </c>
      <c r="M7" s="31">
        <f>SchoolDistricts_HU_GQ!N7-SchoolDistricts_HU_GQ!M7</f>
        <v>-148</v>
      </c>
      <c r="N7" s="32">
        <f>SchoolDistricts_HU_GQ!N7/SchoolDistricts_HU_GQ!M7-1</f>
        <v>-6.7921064708581946E-2</v>
      </c>
      <c r="O7" s="29">
        <f>SchoolDistricts_HU_GQ!P7-SchoolDistricts_HU_GQ!O7</f>
        <v>-407</v>
      </c>
      <c r="P7" s="30">
        <f>SchoolDistricts_HU_GQ!P7/SchoolDistricts_HU_GQ!O7-1</f>
        <v>-0.51781170483460559</v>
      </c>
      <c r="R7" s="33">
        <f>(SchoolDistricts_HU_GQ!R7-SchoolDistricts_HU_GQ!Q7)*100</f>
        <v>10.783133794686272</v>
      </c>
      <c r="S7" s="36"/>
    </row>
    <row r="8" spans="1:19" ht="16" customHeight="1" x14ac:dyDescent="0.4">
      <c r="A8" s="40">
        <v>706</v>
      </c>
      <c r="B8" s="40" t="s">
        <v>62</v>
      </c>
      <c r="C8" s="14" t="s">
        <v>32</v>
      </c>
      <c r="D8" s="14" t="s">
        <v>283</v>
      </c>
      <c r="E8" s="28">
        <f>SchoolDistricts_HU_GQ!F8-SchoolDistricts_HU_GQ!E8</f>
        <v>-31</v>
      </c>
      <c r="F8" s="19">
        <f>SchoolDistricts_HU_GQ!F8/SchoolDistricts_HU_GQ!E8-1</f>
        <v>-5.6466302367941701E-2</v>
      </c>
      <c r="G8" s="29">
        <f>SchoolDistricts_HU_GQ!H8-SchoolDistricts_HU_GQ!G8</f>
        <v>0</v>
      </c>
      <c r="H8" s="30" t="e">
        <f>SchoolDistricts_HU_GQ!H8/SchoolDistricts_HU_GQ!G8-1</f>
        <v>#DIV/0!</v>
      </c>
      <c r="I8" s="28">
        <f>SchoolDistricts_HU_GQ!J8-SchoolDistricts_HU_GQ!I8</f>
        <v>-31</v>
      </c>
      <c r="J8" s="19">
        <f>SchoolDistricts_HU_GQ!J8/SchoolDistricts_HU_GQ!I8-1</f>
        <v>-5.6466302367941701E-2</v>
      </c>
      <c r="K8" s="29">
        <f>SchoolDistricts_HU_GQ!L8-SchoolDistricts_HU_GQ!K8</f>
        <v>-116</v>
      </c>
      <c r="L8" s="30">
        <f>SchoolDistricts_HU_GQ!L8/SchoolDistricts_HU_GQ!K8-1</f>
        <v>-0.4</v>
      </c>
      <c r="M8" s="31">
        <f>SchoolDistricts_HU_GQ!N8-SchoolDistricts_HU_GQ!M8</f>
        <v>-4</v>
      </c>
      <c r="N8" s="32">
        <f>SchoolDistricts_HU_GQ!N8/SchoolDistricts_HU_GQ!M8-1</f>
        <v>-3.0769230769230771E-2</v>
      </c>
      <c r="O8" s="29">
        <f>SchoolDistricts_HU_GQ!P8-SchoolDistricts_HU_GQ!O8</f>
        <v>-112</v>
      </c>
      <c r="P8" s="30">
        <f>SchoolDistricts_HU_GQ!P8/SchoolDistricts_HU_GQ!O8-1</f>
        <v>-0.7</v>
      </c>
      <c r="R8" s="33">
        <f>(SchoolDistricts_HU_GQ!R8-SchoolDistricts_HU_GQ!Q8)*100</f>
        <v>27.586206896551722</v>
      </c>
      <c r="S8" s="36"/>
    </row>
    <row r="9" spans="1:19" ht="16" customHeight="1" x14ac:dyDescent="0.4">
      <c r="A9" s="40">
        <v>708</v>
      </c>
      <c r="B9" s="40" t="s">
        <v>63</v>
      </c>
      <c r="C9" s="14" t="s">
        <v>32</v>
      </c>
      <c r="D9" s="14" t="s">
        <v>284</v>
      </c>
      <c r="E9" s="28">
        <f>SchoolDistricts_HU_GQ!F9-SchoolDistricts_HU_GQ!E9</f>
        <v>-694</v>
      </c>
      <c r="F9" s="19">
        <f>SchoolDistricts_HU_GQ!F9/SchoolDistricts_HU_GQ!E9-1</f>
        <v>-0.11764705882352944</v>
      </c>
      <c r="G9" s="29">
        <f>SchoolDistricts_HU_GQ!H9-SchoolDistricts_HU_GQ!G9</f>
        <v>-104</v>
      </c>
      <c r="H9" s="30">
        <f>SchoolDistricts_HU_GQ!H9/SchoolDistricts_HU_GQ!G9-1</f>
        <v>-0.93693693693693691</v>
      </c>
      <c r="I9" s="28">
        <f>SchoolDistricts_HU_GQ!J9-SchoolDistricts_HU_GQ!I9</f>
        <v>-590</v>
      </c>
      <c r="J9" s="19">
        <f>SchoolDistricts_HU_GQ!J9/SchoolDistricts_HU_GQ!I9-1</f>
        <v>-0.10193503800967518</v>
      </c>
      <c r="K9" s="29">
        <f>SchoolDistricts_HU_GQ!L9-SchoolDistricts_HU_GQ!K9</f>
        <v>-396</v>
      </c>
      <c r="L9" s="30">
        <f>SchoolDistricts_HU_GQ!L9/SchoolDistricts_HU_GQ!K9-1</f>
        <v>-0.1622950819672131</v>
      </c>
      <c r="M9" s="31">
        <f>SchoolDistricts_HU_GQ!N9-SchoolDistricts_HU_GQ!M9</f>
        <v>-112</v>
      </c>
      <c r="N9" s="32">
        <f>SchoolDistricts_HU_GQ!N9/SchoolDistricts_HU_GQ!M9-1</f>
        <v>-5.9957173447537482E-2</v>
      </c>
      <c r="O9" s="29">
        <f>SchoolDistricts_HU_GQ!P9-SchoolDistricts_HU_GQ!O9</f>
        <v>-284</v>
      </c>
      <c r="P9" s="30">
        <f>SchoolDistricts_HU_GQ!P9/SchoolDistricts_HU_GQ!O9-1</f>
        <v>-0.49650349650349646</v>
      </c>
      <c r="R9" s="33">
        <f>(SchoolDistricts_HU_GQ!R9-SchoolDistricts_HU_GQ!Q9)*100</f>
        <v>9.3526033813480467</v>
      </c>
      <c r="S9" s="36"/>
    </row>
    <row r="10" spans="1:19" ht="16" customHeight="1" x14ac:dyDescent="0.4">
      <c r="A10" s="40">
        <v>708</v>
      </c>
      <c r="B10" s="40" t="s">
        <v>64</v>
      </c>
      <c r="C10" s="14" t="s">
        <v>32</v>
      </c>
      <c r="D10" s="14" t="s">
        <v>285</v>
      </c>
      <c r="E10" s="28">
        <f>SchoolDistricts_HU_GQ!F10-SchoolDistricts_HU_GQ!E10</f>
        <v>-1409</v>
      </c>
      <c r="F10" s="19">
        <f>SchoolDistricts_HU_GQ!F10/SchoolDistricts_HU_GQ!E10-1</f>
        <v>-0.16374201045903547</v>
      </c>
      <c r="G10" s="29">
        <f>SchoolDistricts_HU_GQ!H10-SchoolDistricts_HU_GQ!G10</f>
        <v>47</v>
      </c>
      <c r="H10" s="30" t="e">
        <f>SchoolDistricts_HU_GQ!H10/SchoolDistricts_HU_GQ!G10-1</f>
        <v>#DIV/0!</v>
      </c>
      <c r="I10" s="28">
        <f>SchoolDistricts_HU_GQ!J10-SchoolDistricts_HU_GQ!I10</f>
        <v>-1456</v>
      </c>
      <c r="J10" s="19">
        <f>SchoolDistricts_HU_GQ!J10/SchoolDistricts_HU_GQ!I10-1</f>
        <v>-0.16920395119116793</v>
      </c>
      <c r="K10" s="29">
        <f>SchoolDistricts_HU_GQ!L10-SchoolDistricts_HU_GQ!K10</f>
        <v>-641</v>
      </c>
      <c r="L10" s="30">
        <f>SchoolDistricts_HU_GQ!L10/SchoolDistricts_HU_GQ!K10-1</f>
        <v>-0.18536726431463268</v>
      </c>
      <c r="M10" s="31">
        <f>SchoolDistricts_HU_GQ!N10-SchoolDistricts_HU_GQ!M10</f>
        <v>-231</v>
      </c>
      <c r="N10" s="32">
        <f>SchoolDistricts_HU_GQ!N10/SchoolDistricts_HU_GQ!M10-1</f>
        <v>-9.1593973037272014E-2</v>
      </c>
      <c r="O10" s="29">
        <f>SchoolDistricts_HU_GQ!P10-SchoolDistricts_HU_GQ!O10</f>
        <v>-410</v>
      </c>
      <c r="P10" s="30">
        <f>SchoolDistricts_HU_GQ!P10/SchoolDistricts_HU_GQ!O10-1</f>
        <v>-0.43803418803418803</v>
      </c>
      <c r="R10" s="33">
        <f>(SchoolDistricts_HU_GQ!R10-SchoolDistricts_HU_GQ!Q10)*100</f>
        <v>8.3953227050587049</v>
      </c>
      <c r="S10" s="36"/>
    </row>
    <row r="11" spans="1:19" ht="16" customHeight="1" x14ac:dyDescent="0.4">
      <c r="A11" s="40">
        <v>708</v>
      </c>
      <c r="B11" s="40" t="s">
        <v>65</v>
      </c>
      <c r="C11" s="14" t="s">
        <v>32</v>
      </c>
      <c r="D11" s="14" t="s">
        <v>286</v>
      </c>
      <c r="E11" s="28">
        <f>SchoolDistricts_HU_GQ!F11-SchoolDistricts_HU_GQ!E11</f>
        <v>-725</v>
      </c>
      <c r="F11" s="19">
        <f>SchoolDistricts_HU_GQ!F11/SchoolDistricts_HU_GQ!E11-1</f>
        <v>-8.876101860920671E-2</v>
      </c>
      <c r="G11" s="29">
        <f>SchoolDistricts_HU_GQ!H11-SchoolDistricts_HU_GQ!G11</f>
        <v>-48</v>
      </c>
      <c r="H11" s="30">
        <f>SchoolDistricts_HU_GQ!H11/SchoolDistricts_HU_GQ!G11-1</f>
        <v>-0.14414414414414412</v>
      </c>
      <c r="I11" s="28">
        <f>SchoolDistricts_HU_GQ!J11-SchoolDistricts_HU_GQ!I11</f>
        <v>-677</v>
      </c>
      <c r="J11" s="19">
        <f>SchoolDistricts_HU_GQ!J11/SchoolDistricts_HU_GQ!I11-1</f>
        <v>-8.640714741544353E-2</v>
      </c>
      <c r="K11" s="29">
        <f>SchoolDistricts_HU_GQ!L11-SchoolDistricts_HU_GQ!K11</f>
        <v>-267</v>
      </c>
      <c r="L11" s="30">
        <f>SchoolDistricts_HU_GQ!L11/SchoolDistricts_HU_GQ!K11-1</f>
        <v>-5.9598214285714324E-2</v>
      </c>
      <c r="M11" s="31">
        <f>SchoolDistricts_HU_GQ!N11-SchoolDistricts_HU_GQ!M11</f>
        <v>-166</v>
      </c>
      <c r="N11" s="32">
        <f>SchoolDistricts_HU_GQ!N11/SchoolDistricts_HU_GQ!M11-1</f>
        <v>-5.6194989844278953E-2</v>
      </c>
      <c r="O11" s="29">
        <f>SchoolDistricts_HU_GQ!P11-SchoolDistricts_HU_GQ!O11</f>
        <v>-101</v>
      </c>
      <c r="P11" s="30">
        <f>SchoolDistricts_HU_GQ!P11/SchoolDistricts_HU_GQ!O11-1</f>
        <v>-6.6186107470511124E-2</v>
      </c>
      <c r="R11" s="33">
        <f>(SchoolDistricts_HU_GQ!R11-SchoolDistricts_HU_GQ!Q11)*100</f>
        <v>0.23862152860194552</v>
      </c>
      <c r="S11" s="36"/>
    </row>
    <row r="12" spans="1:19" ht="16" customHeight="1" x14ac:dyDescent="0.4">
      <c r="A12" s="40">
        <v>708</v>
      </c>
      <c r="B12" s="40" t="s">
        <v>66</v>
      </c>
      <c r="C12" s="14" t="s">
        <v>32</v>
      </c>
      <c r="D12" s="14" t="s">
        <v>287</v>
      </c>
      <c r="E12" s="28">
        <f>SchoolDistricts_HU_GQ!F12-SchoolDistricts_HU_GQ!E12</f>
        <v>-100</v>
      </c>
      <c r="F12" s="19">
        <f>SchoolDistricts_HU_GQ!F12/SchoolDistricts_HU_GQ!E12-1</f>
        <v>-2.3820867079561658E-2</v>
      </c>
      <c r="G12" s="29">
        <f>SchoolDistricts_HU_GQ!H12-SchoolDistricts_HU_GQ!G12</f>
        <v>-29</v>
      </c>
      <c r="H12" s="30">
        <f>SchoolDistricts_HU_GQ!H12/SchoolDistricts_HU_GQ!G12-1</f>
        <v>-0.26605504587155959</v>
      </c>
      <c r="I12" s="28">
        <f>SchoolDistricts_HU_GQ!J12-SchoolDistricts_HU_GQ!I12</f>
        <v>-71</v>
      </c>
      <c r="J12" s="19">
        <f>SchoolDistricts_HU_GQ!J12/SchoolDistricts_HU_GQ!I12-1</f>
        <v>-1.7363658596233789E-2</v>
      </c>
      <c r="K12" s="29">
        <f>SchoolDistricts_HU_GQ!L12-SchoolDistricts_HU_GQ!K12</f>
        <v>-181</v>
      </c>
      <c r="L12" s="30">
        <f>SchoolDistricts_HU_GQ!L12/SchoolDistricts_HU_GQ!K12-1</f>
        <v>-8.5056390977443663E-2</v>
      </c>
      <c r="M12" s="31">
        <f>SchoolDistricts_HU_GQ!N12-SchoolDistricts_HU_GQ!M12</f>
        <v>-61</v>
      </c>
      <c r="N12" s="32">
        <f>SchoolDistricts_HU_GQ!N12/SchoolDistricts_HU_GQ!M12-1</f>
        <v>-4.0105193951347817E-2</v>
      </c>
      <c r="O12" s="29">
        <f>SchoolDistricts_HU_GQ!P12-SchoolDistricts_HU_GQ!O12</f>
        <v>-120</v>
      </c>
      <c r="P12" s="30">
        <f>SchoolDistricts_HU_GQ!P12/SchoolDistricts_HU_GQ!O12-1</f>
        <v>-0.19769357495881379</v>
      </c>
      <c r="R12" s="33">
        <f>(SchoolDistricts_HU_GQ!R12-SchoolDistricts_HU_GQ!Q12)*100</f>
        <v>3.5115958231480171</v>
      </c>
      <c r="S12" s="36"/>
    </row>
    <row r="13" spans="1:19" ht="16" customHeight="1" x14ac:dyDescent="0.4">
      <c r="A13" s="40">
        <v>708</v>
      </c>
      <c r="B13" s="40" t="s">
        <v>67</v>
      </c>
      <c r="C13" s="14" t="s">
        <v>32</v>
      </c>
      <c r="D13" s="14" t="s">
        <v>288</v>
      </c>
      <c r="E13" s="28">
        <f>SchoolDistricts_HU_GQ!F13-SchoolDistricts_HU_GQ!E13</f>
        <v>-1071</v>
      </c>
      <c r="F13" s="19">
        <f>SchoolDistricts_HU_GQ!F13/SchoolDistricts_HU_GQ!E13-1</f>
        <v>-9.041026506837746E-2</v>
      </c>
      <c r="G13" s="29">
        <f>SchoolDistricts_HU_GQ!H13-SchoolDistricts_HU_GQ!G13</f>
        <v>55</v>
      </c>
      <c r="H13" s="30">
        <f>SchoolDistricts_HU_GQ!H13/SchoolDistricts_HU_GQ!G13-1</f>
        <v>0.58510638297872331</v>
      </c>
      <c r="I13" s="28">
        <f>SchoolDistricts_HU_GQ!J13-SchoolDistricts_HU_GQ!I13</f>
        <v>-1126</v>
      </c>
      <c r="J13" s="19">
        <f>SchoolDistricts_HU_GQ!J13/SchoolDistricts_HU_GQ!I13-1</f>
        <v>-9.5813478556841414E-2</v>
      </c>
      <c r="K13" s="29">
        <f>SchoolDistricts_HU_GQ!L13-SchoolDistricts_HU_GQ!K13</f>
        <v>-790</v>
      </c>
      <c r="L13" s="30">
        <f>SchoolDistricts_HU_GQ!L13/SchoolDistricts_HU_GQ!K13-1</f>
        <v>-0.17865219357756668</v>
      </c>
      <c r="M13" s="31">
        <f>SchoolDistricts_HU_GQ!N13-SchoolDistricts_HU_GQ!M13</f>
        <v>-225</v>
      </c>
      <c r="N13" s="32">
        <f>SchoolDistricts_HU_GQ!N13/SchoolDistricts_HU_GQ!M13-1</f>
        <v>-6.3308947664603266E-2</v>
      </c>
      <c r="O13" s="29">
        <f>SchoolDistricts_HU_GQ!P13-SchoolDistricts_HU_GQ!O13</f>
        <v>-565</v>
      </c>
      <c r="P13" s="30">
        <f>SchoolDistricts_HU_GQ!P13/SchoolDistricts_HU_GQ!O13-1</f>
        <v>-0.65092165898617504</v>
      </c>
      <c r="R13" s="33">
        <f>(SchoolDistricts_HU_GQ!R13-SchoolDistricts_HU_GQ!Q13)*100</f>
        <v>11.286616078597799</v>
      </c>
      <c r="S13" s="36"/>
    </row>
    <row r="14" spans="1:19" ht="16" customHeight="1" x14ac:dyDescent="0.4">
      <c r="A14" s="40">
        <v>708</v>
      </c>
      <c r="B14" s="40" t="s">
        <v>68</v>
      </c>
      <c r="C14" s="14" t="s">
        <v>33</v>
      </c>
      <c r="D14" s="14" t="s">
        <v>289</v>
      </c>
      <c r="E14" s="28">
        <f>SchoolDistricts_HU_GQ!F14-SchoolDistricts_HU_GQ!E14</f>
        <v>-112</v>
      </c>
      <c r="F14" s="19">
        <f>SchoolDistricts_HU_GQ!F14/SchoolDistricts_HU_GQ!E14-1</f>
        <v>-1.3641900121802664E-2</v>
      </c>
      <c r="G14" s="29">
        <f>SchoolDistricts_HU_GQ!H14-SchoolDistricts_HU_GQ!G14</f>
        <v>-28</v>
      </c>
      <c r="H14" s="30">
        <f>SchoolDistricts_HU_GQ!H14/SchoolDistricts_HU_GQ!G14-1</f>
        <v>-0.37333333333333329</v>
      </c>
      <c r="I14" s="28">
        <f>SchoolDistricts_HU_GQ!J14-SchoolDistricts_HU_GQ!I14</f>
        <v>-84</v>
      </c>
      <c r="J14" s="19">
        <f>SchoolDistricts_HU_GQ!J14/SchoolDistricts_HU_GQ!I14-1</f>
        <v>-1.0325752919483677E-2</v>
      </c>
      <c r="K14" s="29">
        <f>SchoolDistricts_HU_GQ!L14-SchoolDistricts_HU_GQ!K14</f>
        <v>110</v>
      </c>
      <c r="L14" s="30">
        <f>SchoolDistricts_HU_GQ!L14/SchoolDistricts_HU_GQ!K14-1</f>
        <v>2.5876264408374539E-2</v>
      </c>
      <c r="M14" s="31">
        <f>SchoolDistricts_HU_GQ!N14-SchoolDistricts_HU_GQ!M14</f>
        <v>117</v>
      </c>
      <c r="N14" s="32">
        <f>SchoolDistricts_HU_GQ!N14/SchoolDistricts_HU_GQ!M14-1</f>
        <v>3.2828282828282873E-2</v>
      </c>
      <c r="O14" s="29">
        <f>SchoolDistricts_HU_GQ!P14-SchoolDistricts_HU_GQ!O14</f>
        <v>-7</v>
      </c>
      <c r="P14" s="30">
        <f>SchoolDistricts_HU_GQ!P14/SchoolDistricts_HU_GQ!O14-1</f>
        <v>-1.0189228529839833E-2</v>
      </c>
      <c r="R14" s="33">
        <f>(SchoolDistricts_HU_GQ!R14-SchoolDistricts_HU_GQ!Q14)*100</f>
        <v>0.56814936135182181</v>
      </c>
      <c r="S14" s="36"/>
    </row>
    <row r="15" spans="1:19" ht="16" customHeight="1" x14ac:dyDescent="0.4">
      <c r="A15" s="40">
        <v>706</v>
      </c>
      <c r="B15" s="40" t="s">
        <v>69</v>
      </c>
      <c r="C15" s="14" t="s">
        <v>33</v>
      </c>
      <c r="D15" s="14" t="s">
        <v>290</v>
      </c>
      <c r="E15" s="28">
        <f>SchoolDistricts_HU_GQ!F15-SchoolDistricts_HU_GQ!E15</f>
        <v>-34</v>
      </c>
      <c r="F15" s="19">
        <f>SchoolDistricts_HU_GQ!F15/SchoolDistricts_HU_GQ!E15-1</f>
        <v>-0.20481927710843373</v>
      </c>
      <c r="G15" s="29">
        <f>SchoolDistricts_HU_GQ!H15-SchoolDistricts_HU_GQ!G15</f>
        <v>0</v>
      </c>
      <c r="H15" s="30" t="e">
        <f>SchoolDistricts_HU_GQ!H15/SchoolDistricts_HU_GQ!G15-1</f>
        <v>#DIV/0!</v>
      </c>
      <c r="I15" s="28">
        <f>SchoolDistricts_HU_GQ!J15-SchoolDistricts_HU_GQ!I15</f>
        <v>-34</v>
      </c>
      <c r="J15" s="19">
        <f>SchoolDistricts_HU_GQ!J15/SchoolDistricts_HU_GQ!I15-1</f>
        <v>-0.20481927710843373</v>
      </c>
      <c r="K15" s="29">
        <f>SchoolDistricts_HU_GQ!L15-SchoolDistricts_HU_GQ!K15</f>
        <v>-21</v>
      </c>
      <c r="L15" s="30">
        <f>SchoolDistricts_HU_GQ!L15/SchoolDistricts_HU_GQ!K15-1</f>
        <v>-0.19811320754716977</v>
      </c>
      <c r="M15" s="31">
        <f>SchoolDistricts_HU_GQ!N15-SchoolDistricts_HU_GQ!M15</f>
        <v>-35</v>
      </c>
      <c r="N15" s="32">
        <f>SchoolDistricts_HU_GQ!N15/SchoolDistricts_HU_GQ!M15-1</f>
        <v>-0.40697674418604646</v>
      </c>
      <c r="O15" s="29">
        <f>SchoolDistricts_HU_GQ!P15-SchoolDistricts_HU_GQ!O15</f>
        <v>14</v>
      </c>
      <c r="P15" s="30">
        <f>SchoolDistricts_HU_GQ!P15/SchoolDistricts_HU_GQ!O15-1</f>
        <v>0.7</v>
      </c>
      <c r="R15" s="33">
        <f>(SchoolDistricts_HU_GQ!R15-SchoolDistricts_HU_GQ!Q15)*100</f>
        <v>-21.132075471698119</v>
      </c>
      <c r="S15" s="36"/>
    </row>
    <row r="16" spans="1:19" ht="16" customHeight="1" x14ac:dyDescent="0.4">
      <c r="A16" s="40">
        <v>706</v>
      </c>
      <c r="B16" s="40" t="s">
        <v>70</v>
      </c>
      <c r="C16" s="14" t="s">
        <v>33</v>
      </c>
      <c r="D16" s="14" t="s">
        <v>291</v>
      </c>
      <c r="E16" s="28">
        <f>SchoolDistricts_HU_GQ!F16-SchoolDistricts_HU_GQ!E16</f>
        <v>-116</v>
      </c>
      <c r="F16" s="19">
        <f>SchoolDistricts_HU_GQ!F16/SchoolDistricts_HU_GQ!E16-1</f>
        <v>-0.16477272727272729</v>
      </c>
      <c r="G16" s="29">
        <f>SchoolDistricts_HU_GQ!H16-SchoolDistricts_HU_GQ!G16</f>
        <v>0</v>
      </c>
      <c r="H16" s="30" t="e">
        <f>SchoolDistricts_HU_GQ!H16/SchoolDistricts_HU_GQ!G16-1</f>
        <v>#DIV/0!</v>
      </c>
      <c r="I16" s="28">
        <f>SchoolDistricts_HU_GQ!J16-SchoolDistricts_HU_GQ!I16</f>
        <v>-116</v>
      </c>
      <c r="J16" s="19">
        <f>SchoolDistricts_HU_GQ!J16/SchoolDistricts_HU_GQ!I16-1</f>
        <v>-0.16477272727272729</v>
      </c>
      <c r="K16" s="29">
        <f>SchoolDistricts_HU_GQ!L16-SchoolDistricts_HU_GQ!K16</f>
        <v>-53</v>
      </c>
      <c r="L16" s="30">
        <f>SchoolDistricts_HU_GQ!L16/SchoolDistricts_HU_GQ!K16-1</f>
        <v>-0.10037878787878785</v>
      </c>
      <c r="M16" s="31">
        <f>SchoolDistricts_HU_GQ!N16-SchoolDistricts_HU_GQ!M16</f>
        <v>-15</v>
      </c>
      <c r="N16" s="32">
        <f>SchoolDistricts_HU_GQ!N16/SchoolDistricts_HU_GQ!M16-1</f>
        <v>-4.4776119402985093E-2</v>
      </c>
      <c r="O16" s="29">
        <f>SchoolDistricts_HU_GQ!P16-SchoolDistricts_HU_GQ!O16</f>
        <v>-38</v>
      </c>
      <c r="P16" s="30">
        <f>SchoolDistricts_HU_GQ!P16/SchoolDistricts_HU_GQ!O16-1</f>
        <v>-0.19689119170984459</v>
      </c>
      <c r="R16" s="33">
        <f>(SchoolDistricts_HU_GQ!R16-SchoolDistricts_HU_GQ!Q16)*100</f>
        <v>3.9214513556618757</v>
      </c>
      <c r="S16" s="36"/>
    </row>
    <row r="17" spans="1:19" ht="16" customHeight="1" x14ac:dyDescent="0.4">
      <c r="A17" s="40">
        <v>708</v>
      </c>
      <c r="B17" s="40" t="s">
        <v>71</v>
      </c>
      <c r="C17" s="14" t="s">
        <v>33</v>
      </c>
      <c r="D17" s="14" t="s">
        <v>292</v>
      </c>
      <c r="E17" s="28">
        <f>SchoolDistricts_HU_GQ!F17-SchoolDistricts_HU_GQ!E17</f>
        <v>-617</v>
      </c>
      <c r="F17" s="19">
        <f>SchoolDistricts_HU_GQ!F17/SchoolDistricts_HU_GQ!E17-1</f>
        <v>-8.7245475113122195E-2</v>
      </c>
      <c r="G17" s="29">
        <f>SchoolDistricts_HU_GQ!H17-SchoolDistricts_HU_GQ!G17</f>
        <v>23</v>
      </c>
      <c r="H17" s="30">
        <f>SchoolDistricts_HU_GQ!H17/SchoolDistricts_HU_GQ!G17-1</f>
        <v>6.3711911357340778E-2</v>
      </c>
      <c r="I17" s="28">
        <f>SchoolDistricts_HU_GQ!J17-SchoolDistricts_HU_GQ!I17</f>
        <v>-640</v>
      </c>
      <c r="J17" s="19">
        <f>SchoolDistricts_HU_GQ!J17/SchoolDistricts_HU_GQ!I17-1</f>
        <v>-9.5365817314856161E-2</v>
      </c>
      <c r="K17" s="29">
        <f>SchoolDistricts_HU_GQ!L17-SchoolDistricts_HU_GQ!K17</f>
        <v>-219</v>
      </c>
      <c r="L17" s="30">
        <f>SchoolDistricts_HU_GQ!L17/SchoolDistricts_HU_GQ!K17-1</f>
        <v>-5.3090909090909078E-2</v>
      </c>
      <c r="M17" s="31">
        <f>SchoolDistricts_HU_GQ!N17-SchoolDistricts_HU_GQ!M17</f>
        <v>-199</v>
      </c>
      <c r="N17" s="32">
        <f>SchoolDistricts_HU_GQ!N17/SchoolDistricts_HU_GQ!M17-1</f>
        <v>-6.0726274031126071E-2</v>
      </c>
      <c r="O17" s="29">
        <f>SchoolDistricts_HU_GQ!P17-SchoolDistricts_HU_GQ!O17</f>
        <v>-20</v>
      </c>
      <c r="P17" s="30">
        <f>SchoolDistricts_HU_GQ!P17/SchoolDistricts_HU_GQ!O17-1</f>
        <v>-2.3584905660377409E-2</v>
      </c>
      <c r="R17" s="33">
        <f>(SchoolDistricts_HU_GQ!R17-SchoolDistricts_HU_GQ!Q17)*100</f>
        <v>-0.64058092445189452</v>
      </c>
      <c r="S17" s="36"/>
    </row>
    <row r="18" spans="1:19" ht="16" customHeight="1" x14ac:dyDescent="0.4">
      <c r="A18" s="40">
        <v>708</v>
      </c>
      <c r="B18" s="40" t="s">
        <v>72</v>
      </c>
      <c r="C18" s="14" t="s">
        <v>33</v>
      </c>
      <c r="D18" s="14" t="s">
        <v>293</v>
      </c>
      <c r="E18" s="28">
        <f>SchoolDistricts_HU_GQ!F18-SchoolDistricts_HU_GQ!E18</f>
        <v>36</v>
      </c>
      <c r="F18" s="19">
        <f>SchoolDistricts_HU_GQ!F18/SchoolDistricts_HU_GQ!E18-1</f>
        <v>5.921052631578938E-2</v>
      </c>
      <c r="G18" s="29">
        <f>SchoolDistricts_HU_GQ!H18-SchoolDistricts_HU_GQ!G18</f>
        <v>9</v>
      </c>
      <c r="H18" s="30" t="e">
        <f>SchoolDistricts_HU_GQ!H18/SchoolDistricts_HU_GQ!G18-1</f>
        <v>#DIV/0!</v>
      </c>
      <c r="I18" s="28">
        <f>SchoolDistricts_HU_GQ!J18-SchoolDistricts_HU_GQ!I18</f>
        <v>27</v>
      </c>
      <c r="J18" s="19">
        <f>SchoolDistricts_HU_GQ!J18/SchoolDistricts_HU_GQ!I18-1</f>
        <v>4.4407894736842035E-2</v>
      </c>
      <c r="K18" s="29">
        <f>SchoolDistricts_HU_GQ!L18-SchoolDistricts_HU_GQ!K18</f>
        <v>-53</v>
      </c>
      <c r="L18" s="30">
        <f>SchoolDistricts_HU_GQ!L18/SchoolDistricts_HU_GQ!K18-1</f>
        <v>-0.14480874316939896</v>
      </c>
      <c r="M18" s="31">
        <f>SchoolDistricts_HU_GQ!N18-SchoolDistricts_HU_GQ!M18</f>
        <v>-19</v>
      </c>
      <c r="N18" s="32">
        <f>SchoolDistricts_HU_GQ!N18/SchoolDistricts_HU_GQ!M18-1</f>
        <v>-6.9852941176470562E-2</v>
      </c>
      <c r="O18" s="29">
        <f>SchoolDistricts_HU_GQ!P18-SchoolDistricts_HU_GQ!O18</f>
        <v>-34</v>
      </c>
      <c r="P18" s="30">
        <f>SchoolDistricts_HU_GQ!P18/SchoolDistricts_HU_GQ!O18-1</f>
        <v>-0.36170212765957444</v>
      </c>
      <c r="R18" s="33">
        <f>(SchoolDistricts_HU_GQ!R18-SchoolDistricts_HU_GQ!Q18)*100</f>
        <v>6.5137310358071794</v>
      </c>
      <c r="S18" s="36"/>
    </row>
    <row r="19" spans="1:19" ht="14.25" customHeight="1" x14ac:dyDescent="0.4">
      <c r="A19" s="40">
        <v>708</v>
      </c>
      <c r="B19" s="40" t="s">
        <v>73</v>
      </c>
      <c r="C19" s="14" t="s">
        <v>33</v>
      </c>
      <c r="D19" s="14" t="s">
        <v>294</v>
      </c>
      <c r="E19" s="28">
        <f>SchoolDistricts_HU_GQ!F19-SchoolDistricts_HU_GQ!E19</f>
        <v>39</v>
      </c>
      <c r="F19" s="19">
        <f>SchoolDistricts_HU_GQ!F19/SchoolDistricts_HU_GQ!E19-1</f>
        <v>7.9653608921215202E-4</v>
      </c>
      <c r="G19" s="29">
        <f>SchoolDistricts_HU_GQ!H19-SchoolDistricts_HU_GQ!G19</f>
        <v>-45</v>
      </c>
      <c r="H19" s="30">
        <f>SchoolDistricts_HU_GQ!H19/SchoolDistricts_HU_GQ!G19-1</f>
        <v>-0.12</v>
      </c>
      <c r="I19" s="28">
        <f>SchoolDistricts_HU_GQ!J19-SchoolDistricts_HU_GQ!I19</f>
        <v>84</v>
      </c>
      <c r="J19" s="19">
        <f>SchoolDistricts_HU_GQ!J19/SchoolDistricts_HU_GQ!I19-1</f>
        <v>1.7288575133265205E-3</v>
      </c>
      <c r="K19" s="29">
        <f>SchoolDistricts_HU_GQ!L19-SchoolDistricts_HU_GQ!K19</f>
        <v>824</v>
      </c>
      <c r="L19" s="30">
        <f>SchoolDistricts_HU_GQ!L19/SchoolDistricts_HU_GQ!K19-1</f>
        <v>3.6503787710982172E-2</v>
      </c>
      <c r="M19" s="31">
        <f>SchoolDistricts_HU_GQ!N19-SchoolDistricts_HU_GQ!M19</f>
        <v>784</v>
      </c>
      <c r="N19" s="32">
        <f>SchoolDistricts_HU_GQ!N19/SchoolDistricts_HU_GQ!M19-1</f>
        <v>3.808968566292581E-2</v>
      </c>
      <c r="O19" s="29">
        <f>SchoolDistricts_HU_GQ!P19-SchoolDistricts_HU_GQ!O19</f>
        <v>40</v>
      </c>
      <c r="P19" s="30">
        <f>SchoolDistricts_HU_GQ!P19/SchoolDistricts_HU_GQ!O19-1</f>
        <v>2.0100502512562901E-2</v>
      </c>
      <c r="R19" s="33">
        <f>(SchoolDistricts_HU_GQ!R19-SchoolDistricts_HU_GQ!Q19)*100</f>
        <v>0.13951591035114008</v>
      </c>
    </row>
    <row r="20" spans="1:19" ht="14.25" customHeight="1" x14ac:dyDescent="0.4">
      <c r="A20" s="40">
        <v>706</v>
      </c>
      <c r="B20" s="40" t="s">
        <v>74</v>
      </c>
      <c r="C20" s="14" t="s">
        <v>33</v>
      </c>
      <c r="D20" s="14" t="s">
        <v>295</v>
      </c>
      <c r="E20" s="28">
        <f>SchoolDistricts_HU_GQ!F20-SchoolDistricts_HU_GQ!E20</f>
        <v>-66</v>
      </c>
      <c r="F20" s="19">
        <f>SchoolDistricts_HU_GQ!F20/SchoolDistricts_HU_GQ!E20-1</f>
        <v>-0.25190839694656486</v>
      </c>
      <c r="G20" s="29">
        <f>SchoolDistricts_HU_GQ!H20-SchoolDistricts_HU_GQ!G20</f>
        <v>0</v>
      </c>
      <c r="H20" s="30" t="e">
        <f>SchoolDistricts_HU_GQ!H20/SchoolDistricts_HU_GQ!G20-1</f>
        <v>#DIV/0!</v>
      </c>
      <c r="I20" s="28">
        <f>SchoolDistricts_HU_GQ!J20-SchoolDistricts_HU_GQ!I20</f>
        <v>-66</v>
      </c>
      <c r="J20" s="19">
        <f>SchoolDistricts_HU_GQ!J20/SchoolDistricts_HU_GQ!I20-1</f>
        <v>-0.25190839694656486</v>
      </c>
      <c r="K20" s="29">
        <f>SchoolDistricts_HU_GQ!L20-SchoolDistricts_HU_GQ!K20</f>
        <v>-29</v>
      </c>
      <c r="L20" s="30">
        <f>SchoolDistricts_HU_GQ!L20/SchoolDistricts_HU_GQ!K20-1</f>
        <v>-0.18354430379746833</v>
      </c>
      <c r="M20" s="31">
        <f>SchoolDistricts_HU_GQ!N20-SchoolDistricts_HU_GQ!M20</f>
        <v>-39</v>
      </c>
      <c r="N20" s="32">
        <f>SchoolDistricts_HU_GQ!N20/SchoolDistricts_HU_GQ!M20-1</f>
        <v>-0.32499999999999996</v>
      </c>
      <c r="O20" s="29">
        <f>SchoolDistricts_HU_GQ!P20-SchoolDistricts_HU_GQ!O20</f>
        <v>10</v>
      </c>
      <c r="P20" s="30">
        <f>SchoolDistricts_HU_GQ!P20/SchoolDistricts_HU_GQ!O20-1</f>
        <v>0.26315789473684204</v>
      </c>
      <c r="R20" s="33">
        <f>(SchoolDistricts_HU_GQ!R20-SchoolDistricts_HU_GQ!Q20)*100</f>
        <v>-13.158669414188996</v>
      </c>
    </row>
    <row r="21" spans="1:19" ht="14.25" customHeight="1" x14ac:dyDescent="0.4">
      <c r="A21" s="40">
        <v>706</v>
      </c>
      <c r="B21" s="40" t="s">
        <v>75</v>
      </c>
      <c r="C21" s="14" t="s">
        <v>33</v>
      </c>
      <c r="D21" s="14" t="s">
        <v>34</v>
      </c>
      <c r="E21" s="28">
        <f>SchoolDistricts_HU_GQ!F21-SchoolDistricts_HU_GQ!E21</f>
        <v>-95</v>
      </c>
      <c r="F21" s="19">
        <f>SchoolDistricts_HU_GQ!F21/SchoolDistricts_HU_GQ!E21-1</f>
        <v>-0.19709543568464727</v>
      </c>
      <c r="G21" s="29">
        <f>SchoolDistricts_HU_GQ!H21-SchoolDistricts_HU_GQ!G21</f>
        <v>-3</v>
      </c>
      <c r="H21" s="30">
        <f>SchoolDistricts_HU_GQ!H21/SchoolDistricts_HU_GQ!G21-1</f>
        <v>-1</v>
      </c>
      <c r="I21" s="28">
        <f>SchoolDistricts_HU_GQ!J21-SchoolDistricts_HU_GQ!I21</f>
        <v>-92</v>
      </c>
      <c r="J21" s="19">
        <f>SchoolDistricts_HU_GQ!J21/SchoolDistricts_HU_GQ!I21-1</f>
        <v>-0.1920668058455115</v>
      </c>
      <c r="K21" s="29">
        <f>SchoolDistricts_HU_GQ!L21-SchoolDistricts_HU_GQ!K21</f>
        <v>-57</v>
      </c>
      <c r="L21" s="30">
        <f>SchoolDistricts_HU_GQ!L21/SchoolDistricts_HU_GQ!K21-1</f>
        <v>-0.20652173913043481</v>
      </c>
      <c r="M21" s="31">
        <f>SchoolDistricts_HU_GQ!N21-SchoolDistricts_HU_GQ!M21</f>
        <v>-2</v>
      </c>
      <c r="N21" s="32">
        <f>SchoolDistricts_HU_GQ!N21/SchoolDistricts_HU_GQ!M21-1</f>
        <v>-9.6618357487923134E-3</v>
      </c>
      <c r="O21" s="29">
        <f>SchoolDistricts_HU_GQ!P21-SchoolDistricts_HU_GQ!O21</f>
        <v>-55</v>
      </c>
      <c r="P21" s="30">
        <f>SchoolDistricts_HU_GQ!P21/SchoolDistricts_HU_GQ!O21-1</f>
        <v>-0.79710144927536231</v>
      </c>
      <c r="R21" s="33">
        <f>(SchoolDistricts_HU_GQ!R21-SchoolDistricts_HU_GQ!Q21)*100</f>
        <v>18.607305936073061</v>
      </c>
    </row>
    <row r="22" spans="1:19" ht="14.25" customHeight="1" x14ac:dyDescent="0.4">
      <c r="A22" s="40">
        <v>708</v>
      </c>
      <c r="B22" s="40" t="s">
        <v>76</v>
      </c>
      <c r="C22" s="14" t="s">
        <v>33</v>
      </c>
      <c r="D22" s="14" t="s">
        <v>296</v>
      </c>
      <c r="E22" s="28">
        <f>SchoolDistricts_HU_GQ!F22-SchoolDistricts_HU_GQ!E22</f>
        <v>-1642</v>
      </c>
      <c r="F22" s="19">
        <f>SchoolDistricts_HU_GQ!F22/SchoolDistricts_HU_GQ!E22-1</f>
        <v>-7.4871186904381881E-2</v>
      </c>
      <c r="G22" s="29">
        <f>SchoolDistricts_HU_GQ!H22-SchoolDistricts_HU_GQ!G22</f>
        <v>-503</v>
      </c>
      <c r="H22" s="30">
        <f>SchoolDistricts_HU_GQ!H22/SchoolDistricts_HU_GQ!G22-1</f>
        <v>-0.18867216804201048</v>
      </c>
      <c r="I22" s="28">
        <f>SchoolDistricts_HU_GQ!J22-SchoolDistricts_HU_GQ!I22</f>
        <v>-1139</v>
      </c>
      <c r="J22" s="19">
        <f>SchoolDistricts_HU_GQ!J22/SchoolDistricts_HU_GQ!I22-1</f>
        <v>-5.9122761484557529E-2</v>
      </c>
      <c r="K22" s="29">
        <f>SchoolDistricts_HU_GQ!L22-SchoolDistricts_HU_GQ!K22</f>
        <v>-123</v>
      </c>
      <c r="L22" s="30">
        <f>SchoolDistricts_HU_GQ!L22/SchoolDistricts_HU_GQ!K22-1</f>
        <v>-1.6659894351889526E-2</v>
      </c>
      <c r="M22" s="31">
        <f>SchoolDistricts_HU_GQ!N22-SchoolDistricts_HU_GQ!M22</f>
        <v>-157</v>
      </c>
      <c r="N22" s="32">
        <f>SchoolDistricts_HU_GQ!N22/SchoolDistricts_HU_GQ!M22-1</f>
        <v>-2.442059418261E-2</v>
      </c>
      <c r="O22" s="29">
        <f>SchoolDistricts_HU_GQ!P22-SchoolDistricts_HU_GQ!O22</f>
        <v>34</v>
      </c>
      <c r="P22" s="30">
        <f>SchoolDistricts_HU_GQ!P22/SchoolDistricts_HU_GQ!O22-1</f>
        <v>3.563941299790363E-2</v>
      </c>
      <c r="R22" s="33">
        <f>(SchoolDistricts_HU_GQ!R22-SchoolDistricts_HU_GQ!Q22)*100</f>
        <v>-0.68723883211710968</v>
      </c>
    </row>
    <row r="23" spans="1:19" ht="14.25" customHeight="1" x14ac:dyDescent="0.4">
      <c r="A23" s="40">
        <v>706</v>
      </c>
      <c r="B23" s="40" t="s">
        <v>77</v>
      </c>
      <c r="C23" s="14" t="s">
        <v>33</v>
      </c>
      <c r="D23" s="14" t="s">
        <v>297</v>
      </c>
      <c r="E23" s="28">
        <f>SchoolDistricts_HU_GQ!F23-SchoolDistricts_HU_GQ!E23</f>
        <v>-244</v>
      </c>
      <c r="F23" s="19">
        <f>SchoolDistricts_HU_GQ!F23/SchoolDistricts_HU_GQ!E23-1</f>
        <v>-0.21766280107047276</v>
      </c>
      <c r="G23" s="29">
        <f>SchoolDistricts_HU_GQ!H23-SchoolDistricts_HU_GQ!G23</f>
        <v>-12</v>
      </c>
      <c r="H23" s="30">
        <f>SchoolDistricts_HU_GQ!H23/SchoolDistricts_HU_GQ!G23-1</f>
        <v>-1</v>
      </c>
      <c r="I23" s="28">
        <f>SchoolDistricts_HU_GQ!J23-SchoolDistricts_HU_GQ!I23</f>
        <v>-232</v>
      </c>
      <c r="J23" s="19">
        <f>SchoolDistricts_HU_GQ!J23/SchoolDistricts_HU_GQ!I23-1</f>
        <v>-0.20919747520288545</v>
      </c>
      <c r="K23" s="29">
        <f>SchoolDistricts_HU_GQ!L23-SchoolDistricts_HU_GQ!K23</f>
        <v>-81</v>
      </c>
      <c r="L23" s="30">
        <f>SchoolDistricts_HU_GQ!L23/SchoolDistricts_HU_GQ!K23-1</f>
        <v>-0.13752122241086584</v>
      </c>
      <c r="M23" s="31">
        <f>SchoolDistricts_HU_GQ!N23-SchoolDistricts_HU_GQ!M23</f>
        <v>-19</v>
      </c>
      <c r="N23" s="32">
        <f>SchoolDistricts_HU_GQ!N23/SchoolDistricts_HU_GQ!M23-1</f>
        <v>-4.27927927927928E-2</v>
      </c>
      <c r="O23" s="29">
        <f>SchoolDistricts_HU_GQ!P23-SchoolDistricts_HU_GQ!O23</f>
        <v>-62</v>
      </c>
      <c r="P23" s="30">
        <f>SchoolDistricts_HU_GQ!P23/SchoolDistricts_HU_GQ!O23-1</f>
        <v>-0.42758620689655169</v>
      </c>
      <c r="R23" s="33">
        <f>(SchoolDistricts_HU_GQ!R23-SchoolDistricts_HU_GQ!Q23)*100</f>
        <v>8.2794139272489016</v>
      </c>
    </row>
    <row r="24" spans="1:19" ht="14.25" customHeight="1" x14ac:dyDescent="0.4">
      <c r="A24" s="40">
        <v>708</v>
      </c>
      <c r="B24" s="40" t="s">
        <v>78</v>
      </c>
      <c r="C24" s="14" t="s">
        <v>33</v>
      </c>
      <c r="D24" s="14" t="s">
        <v>298</v>
      </c>
      <c r="E24" s="28">
        <f>SchoolDistricts_HU_GQ!F24-SchoolDistricts_HU_GQ!E24</f>
        <v>-371</v>
      </c>
      <c r="F24" s="19">
        <f>SchoolDistricts_HU_GQ!F24/SchoolDistricts_HU_GQ!E24-1</f>
        <v>-6.6131907308377924E-2</v>
      </c>
      <c r="G24" s="29">
        <f>SchoolDistricts_HU_GQ!H24-SchoolDistricts_HU_GQ!G24</f>
        <v>-601</v>
      </c>
      <c r="H24" s="30">
        <f>SchoolDistricts_HU_GQ!H24/SchoolDistricts_HU_GQ!G24-1</f>
        <v>-0.22308834446919079</v>
      </c>
      <c r="I24" s="28">
        <f>SchoolDistricts_HU_GQ!J24-SchoolDistricts_HU_GQ!I24</f>
        <v>230</v>
      </c>
      <c r="J24" s="19">
        <f>SchoolDistricts_HU_GQ!J24/SchoolDistricts_HU_GQ!I24-1</f>
        <v>7.8875171467764016E-2</v>
      </c>
      <c r="K24" s="29">
        <f>SchoolDistricts_HU_GQ!L24-SchoolDistricts_HU_GQ!K24</f>
        <v>-26</v>
      </c>
      <c r="L24" s="30">
        <f>SchoolDistricts_HU_GQ!L24/SchoolDistricts_HU_GQ!K24-1</f>
        <v>-2.733964248159837E-2</v>
      </c>
      <c r="M24" s="31">
        <f>SchoolDistricts_HU_GQ!N24-SchoolDistricts_HU_GQ!M24</f>
        <v>62</v>
      </c>
      <c r="N24" s="32">
        <f>SchoolDistricts_HU_GQ!N24/SchoolDistricts_HU_GQ!M24-1</f>
        <v>7.3897497020262159E-2</v>
      </c>
      <c r="O24" s="29">
        <f>SchoolDistricts_HU_GQ!P24-SchoolDistricts_HU_GQ!O24</f>
        <v>-88</v>
      </c>
      <c r="P24" s="30">
        <f>SchoolDistricts_HU_GQ!P24/SchoolDistricts_HU_GQ!O24-1</f>
        <v>-0.7857142857142857</v>
      </c>
      <c r="R24" s="33">
        <f>(SchoolDistricts_HU_GQ!R24-SchoolDistricts_HU_GQ!Q24)*100</f>
        <v>9.1824821667093044</v>
      </c>
    </row>
    <row r="25" spans="1:19" ht="14.25" customHeight="1" x14ac:dyDescent="0.4">
      <c r="A25" s="40">
        <v>706</v>
      </c>
      <c r="B25" s="40" t="s">
        <v>79</v>
      </c>
      <c r="C25" s="14" t="s">
        <v>33</v>
      </c>
      <c r="D25" s="14" t="s">
        <v>299</v>
      </c>
      <c r="E25" s="28">
        <f>SchoolDistricts_HU_GQ!F25-SchoolDistricts_HU_GQ!E25</f>
        <v>-68</v>
      </c>
      <c r="F25" s="19">
        <f>SchoolDistricts_HU_GQ!F25/SchoolDistricts_HU_GQ!E25-1</f>
        <v>-0.13412228796844183</v>
      </c>
      <c r="G25" s="29">
        <f>SchoolDistricts_HU_GQ!H25-SchoolDistricts_HU_GQ!G25</f>
        <v>0</v>
      </c>
      <c r="H25" s="30" t="e">
        <f>SchoolDistricts_HU_GQ!H25/SchoolDistricts_HU_GQ!G25-1</f>
        <v>#DIV/0!</v>
      </c>
      <c r="I25" s="28">
        <f>SchoolDistricts_HU_GQ!J25-SchoolDistricts_HU_GQ!I25</f>
        <v>-68</v>
      </c>
      <c r="J25" s="19">
        <f>SchoolDistricts_HU_GQ!J25/SchoolDistricts_HU_GQ!I25-1</f>
        <v>-0.13412228796844183</v>
      </c>
      <c r="K25" s="29">
        <f>SchoolDistricts_HU_GQ!L25-SchoolDistricts_HU_GQ!K25</f>
        <v>-45</v>
      </c>
      <c r="L25" s="30">
        <f>SchoolDistricts_HU_GQ!L25/SchoolDistricts_HU_GQ!K25-1</f>
        <v>-0.16304347826086951</v>
      </c>
      <c r="M25" s="31">
        <f>SchoolDistricts_HU_GQ!N25-SchoolDistricts_HU_GQ!M25</f>
        <v>-32</v>
      </c>
      <c r="N25" s="32">
        <f>SchoolDistricts_HU_GQ!N25/SchoolDistricts_HU_GQ!M25-1</f>
        <v>-0.15686274509803921</v>
      </c>
      <c r="O25" s="29">
        <f>SchoolDistricts_HU_GQ!P25-SchoolDistricts_HU_GQ!O25</f>
        <v>-13</v>
      </c>
      <c r="P25" s="30">
        <f>SchoolDistricts_HU_GQ!P25/SchoolDistricts_HU_GQ!O25-1</f>
        <v>-0.18055555555555558</v>
      </c>
      <c r="R25" s="33">
        <f>(SchoolDistricts_HU_GQ!R25-SchoolDistricts_HU_GQ!Q25)*100</f>
        <v>0.54583098061359303</v>
      </c>
    </row>
    <row r="26" spans="1:19" ht="14.25" customHeight="1" x14ac:dyDescent="0.4">
      <c r="A26" s="40">
        <v>706</v>
      </c>
      <c r="B26" s="40" t="s">
        <v>80</v>
      </c>
      <c r="C26" s="14" t="s">
        <v>33</v>
      </c>
      <c r="D26" s="14" t="s">
        <v>300</v>
      </c>
      <c r="E26" s="28">
        <f>SchoolDistricts_HU_GQ!F26-SchoolDistricts_HU_GQ!E26</f>
        <v>-284</v>
      </c>
      <c r="F26" s="19">
        <f>SchoolDistricts_HU_GQ!F26/SchoolDistricts_HU_GQ!E26-1</f>
        <v>-0.18908122503328895</v>
      </c>
      <c r="G26" s="29">
        <f>SchoolDistricts_HU_GQ!H26-SchoolDistricts_HU_GQ!G26</f>
        <v>1</v>
      </c>
      <c r="H26" s="30" t="e">
        <f>SchoolDistricts_HU_GQ!H26/SchoolDistricts_HU_GQ!G26-1</f>
        <v>#DIV/0!</v>
      </c>
      <c r="I26" s="28">
        <f>SchoolDistricts_HU_GQ!J26-SchoolDistricts_HU_GQ!I26</f>
        <v>-285</v>
      </c>
      <c r="J26" s="19">
        <f>SchoolDistricts_HU_GQ!J26/SchoolDistricts_HU_GQ!I26-1</f>
        <v>-0.18974700399467381</v>
      </c>
      <c r="K26" s="29">
        <f>SchoolDistricts_HU_GQ!L26-SchoolDistricts_HU_GQ!K26</f>
        <v>-31</v>
      </c>
      <c r="L26" s="30">
        <f>SchoolDistricts_HU_GQ!L26/SchoolDistricts_HU_GQ!K26-1</f>
        <v>-5.7090239410681365E-2</v>
      </c>
      <c r="M26" s="31">
        <f>SchoolDistricts_HU_GQ!N26-SchoolDistricts_HU_GQ!M26</f>
        <v>-29</v>
      </c>
      <c r="N26" s="32">
        <f>SchoolDistricts_HU_GQ!N26/SchoolDistricts_HU_GQ!M26-1</f>
        <v>-6.2906724511930578E-2</v>
      </c>
      <c r="O26" s="29">
        <f>SchoolDistricts_HU_GQ!P26-SchoolDistricts_HU_GQ!O26</f>
        <v>-2</v>
      </c>
      <c r="P26" s="30">
        <f>SchoolDistricts_HU_GQ!P26/SchoolDistricts_HU_GQ!O26-1</f>
        <v>-2.4390243902439046E-2</v>
      </c>
      <c r="R26" s="33">
        <f>(SchoolDistricts_HU_GQ!R26-SchoolDistricts_HU_GQ!Q26)*100</f>
        <v>-0.52371086556169955</v>
      </c>
    </row>
    <row r="27" spans="1:19" ht="14.25" customHeight="1" x14ac:dyDescent="0.4">
      <c r="A27" s="40">
        <v>706</v>
      </c>
      <c r="B27" s="40" t="s">
        <v>81</v>
      </c>
      <c r="C27" s="14" t="s">
        <v>33</v>
      </c>
      <c r="D27" s="14" t="s">
        <v>301</v>
      </c>
      <c r="E27" s="28">
        <f>SchoolDistricts_HU_GQ!F27-SchoolDistricts_HU_GQ!E27</f>
        <v>-378</v>
      </c>
      <c r="F27" s="19">
        <f>SchoolDistricts_HU_GQ!F27/SchoolDistricts_HU_GQ!E27-1</f>
        <v>-3.59281437125748E-2</v>
      </c>
      <c r="G27" s="29">
        <f>SchoolDistricts_HU_GQ!H27-SchoolDistricts_HU_GQ!G27</f>
        <v>-4</v>
      </c>
      <c r="H27" s="30">
        <f>SchoolDistricts_HU_GQ!H27/SchoolDistricts_HU_GQ!G27-1</f>
        <v>-0.2857142857142857</v>
      </c>
      <c r="I27" s="28">
        <f>SchoolDistricts_HU_GQ!J27-SchoolDistricts_HU_GQ!I27</f>
        <v>-374</v>
      </c>
      <c r="J27" s="19">
        <f>SchoolDistricts_HU_GQ!J27/SchoolDistricts_HU_GQ!I27-1</f>
        <v>-3.5595317407442706E-2</v>
      </c>
      <c r="K27" s="29">
        <f>SchoolDistricts_HU_GQ!L27-SchoolDistricts_HU_GQ!K27</f>
        <v>203</v>
      </c>
      <c r="L27" s="30">
        <f>SchoolDistricts_HU_GQ!L27/SchoolDistricts_HU_GQ!K27-1</f>
        <v>4.4644820760941339E-2</v>
      </c>
      <c r="M27" s="31">
        <f>SchoolDistricts_HU_GQ!N27-SchoolDistricts_HU_GQ!M27</f>
        <v>116</v>
      </c>
      <c r="N27" s="32">
        <f>SchoolDistricts_HU_GQ!N27/SchoolDistricts_HU_GQ!M27-1</f>
        <v>2.812803103782735E-2</v>
      </c>
      <c r="O27" s="29">
        <f>SchoolDistricts_HU_GQ!P27-SchoolDistricts_HU_GQ!O27</f>
        <v>87</v>
      </c>
      <c r="P27" s="30">
        <f>SchoolDistricts_HU_GQ!P27/SchoolDistricts_HU_GQ!O27-1</f>
        <v>0.20567375886524819</v>
      </c>
      <c r="R27" s="33">
        <f>(SchoolDistricts_HU_GQ!R27-SchoolDistricts_HU_GQ!Q27)*100</f>
        <v>-1.4340050698551932</v>
      </c>
    </row>
    <row r="28" spans="1:19" ht="14.25" customHeight="1" x14ac:dyDescent="0.4">
      <c r="A28" s="40">
        <v>706</v>
      </c>
      <c r="B28" s="40" t="s">
        <v>82</v>
      </c>
      <c r="C28" s="14" t="s">
        <v>33</v>
      </c>
      <c r="D28" s="14" t="s">
        <v>302</v>
      </c>
      <c r="E28" s="28">
        <f>SchoolDistricts_HU_GQ!F28-SchoolDistricts_HU_GQ!E28</f>
        <v>-147</v>
      </c>
      <c r="F28" s="19">
        <f>SchoolDistricts_HU_GQ!F28/SchoolDistricts_HU_GQ!E28-1</f>
        <v>-7.1048815853069103E-2</v>
      </c>
      <c r="G28" s="29">
        <f>SchoolDistricts_HU_GQ!H28-SchoolDistricts_HU_GQ!G28</f>
        <v>0</v>
      </c>
      <c r="H28" s="30" t="e">
        <f>SchoolDistricts_HU_GQ!H28/SchoolDistricts_HU_GQ!G28-1</f>
        <v>#DIV/0!</v>
      </c>
      <c r="I28" s="28">
        <f>SchoolDistricts_HU_GQ!J28-SchoolDistricts_HU_GQ!I28</f>
        <v>-147</v>
      </c>
      <c r="J28" s="19">
        <f>SchoolDistricts_HU_GQ!J28/SchoolDistricts_HU_GQ!I28-1</f>
        <v>-7.1048815853069103E-2</v>
      </c>
      <c r="K28" s="29">
        <f>SchoolDistricts_HU_GQ!L28-SchoolDistricts_HU_GQ!K28</f>
        <v>-117</v>
      </c>
      <c r="L28" s="30">
        <f>SchoolDistricts_HU_GQ!L28/SchoolDistricts_HU_GQ!K28-1</f>
        <v>-8.2510578279266555E-2</v>
      </c>
      <c r="M28" s="31">
        <f>SchoolDistricts_HU_GQ!N28-SchoolDistricts_HU_GQ!M28</f>
        <v>-48</v>
      </c>
      <c r="N28" s="32">
        <f>SchoolDistricts_HU_GQ!N28/SchoolDistricts_HU_GQ!M28-1</f>
        <v>-4.6198267564966367E-2</v>
      </c>
      <c r="O28" s="29">
        <f>SchoolDistricts_HU_GQ!P28-SchoolDistricts_HU_GQ!O28</f>
        <v>-69</v>
      </c>
      <c r="P28" s="30">
        <f>SchoolDistricts_HU_GQ!P28/SchoolDistricts_HU_GQ!O28-1</f>
        <v>-0.18205804749340371</v>
      </c>
      <c r="R28" s="33">
        <f>(SchoolDistricts_HU_GQ!R28-SchoolDistricts_HU_GQ!Q28)*100</f>
        <v>2.8999608633480389</v>
      </c>
    </row>
    <row r="29" spans="1:19" ht="14.25" customHeight="1" x14ac:dyDescent="0.4">
      <c r="A29" s="40">
        <v>706</v>
      </c>
      <c r="B29" s="40" t="s">
        <v>83</v>
      </c>
      <c r="C29" s="14" t="s">
        <v>33</v>
      </c>
      <c r="D29" s="14" t="s">
        <v>303</v>
      </c>
      <c r="E29" s="28">
        <f>SchoolDistricts_HU_GQ!F29-SchoolDistricts_HU_GQ!E29</f>
        <v>-94</v>
      </c>
      <c r="F29" s="19">
        <f>SchoolDistricts_HU_GQ!F29/SchoolDistricts_HU_GQ!E29-1</f>
        <v>-9.3069306930693041E-2</v>
      </c>
      <c r="G29" s="29">
        <f>SchoolDistricts_HU_GQ!H29-SchoolDistricts_HU_GQ!G29</f>
        <v>-2</v>
      </c>
      <c r="H29" s="30">
        <f>SchoolDistricts_HU_GQ!H29/SchoolDistricts_HU_GQ!G29-1</f>
        <v>-1</v>
      </c>
      <c r="I29" s="28">
        <f>SchoolDistricts_HU_GQ!J29-SchoolDistricts_HU_GQ!I29</f>
        <v>-92</v>
      </c>
      <c r="J29" s="19">
        <f>SchoolDistricts_HU_GQ!J29/SchoolDistricts_HU_GQ!I29-1</f>
        <v>-9.1269841269841279E-2</v>
      </c>
      <c r="K29" s="29">
        <f>SchoolDistricts_HU_GQ!L29-SchoolDistricts_HU_GQ!K29</f>
        <v>-11</v>
      </c>
      <c r="L29" s="30">
        <f>SchoolDistricts_HU_GQ!L29/SchoolDistricts_HU_GQ!K29-1</f>
        <v>-2.4017467248908297E-2</v>
      </c>
      <c r="M29" s="31">
        <f>SchoolDistricts_HU_GQ!N29-SchoolDistricts_HU_GQ!M29</f>
        <v>-9</v>
      </c>
      <c r="N29" s="32">
        <f>SchoolDistricts_HU_GQ!N29/SchoolDistricts_HU_GQ!M29-1</f>
        <v>-2.34375E-2</v>
      </c>
      <c r="O29" s="29">
        <f>SchoolDistricts_HU_GQ!P29-SchoolDistricts_HU_GQ!O29</f>
        <v>-2</v>
      </c>
      <c r="P29" s="30">
        <f>SchoolDistricts_HU_GQ!P29/SchoolDistricts_HU_GQ!O29-1</f>
        <v>-2.7027027027026973E-2</v>
      </c>
      <c r="R29" s="33">
        <f>(SchoolDistricts_HU_GQ!R29-SchoolDistricts_HU_GQ!Q29)*100</f>
        <v>4.9822689839107426E-2</v>
      </c>
    </row>
    <row r="30" spans="1:19" ht="14.25" customHeight="1" x14ac:dyDescent="0.4">
      <c r="A30" s="40">
        <v>706</v>
      </c>
      <c r="B30" s="40" t="s">
        <v>84</v>
      </c>
      <c r="C30" s="14" t="s">
        <v>33</v>
      </c>
      <c r="D30" s="14" t="s">
        <v>304</v>
      </c>
      <c r="E30" s="28">
        <f>SchoolDistricts_HU_GQ!F30-SchoolDistricts_HU_GQ!E30</f>
        <v>-7</v>
      </c>
      <c r="F30" s="19">
        <f>SchoolDistricts_HU_GQ!F30/SchoolDistricts_HU_GQ!E30-1</f>
        <v>-0.2592592592592593</v>
      </c>
      <c r="G30" s="29">
        <f>SchoolDistricts_HU_GQ!H30-SchoolDistricts_HU_GQ!G30</f>
        <v>0</v>
      </c>
      <c r="H30" s="30" t="e">
        <f>SchoolDistricts_HU_GQ!H30/SchoolDistricts_HU_GQ!G30-1</f>
        <v>#DIV/0!</v>
      </c>
      <c r="I30" s="28">
        <f>SchoolDistricts_HU_GQ!J30-SchoolDistricts_HU_GQ!I30</f>
        <v>-7</v>
      </c>
      <c r="J30" s="19">
        <f>SchoolDistricts_HU_GQ!J30/SchoolDistricts_HU_GQ!I30-1</f>
        <v>-0.2592592592592593</v>
      </c>
      <c r="K30" s="29">
        <f>SchoolDistricts_HU_GQ!L30-SchoolDistricts_HU_GQ!K30</f>
        <v>-3</v>
      </c>
      <c r="L30" s="30">
        <f>SchoolDistricts_HU_GQ!L30/SchoolDistricts_HU_GQ!K30-1</f>
        <v>-0.1428571428571429</v>
      </c>
      <c r="M30" s="31">
        <f>SchoolDistricts_HU_GQ!N30-SchoolDistricts_HU_GQ!M30</f>
        <v>-4</v>
      </c>
      <c r="N30" s="32">
        <f>SchoolDistricts_HU_GQ!N30/SchoolDistricts_HU_GQ!M30-1</f>
        <v>-0.2857142857142857</v>
      </c>
      <c r="O30" s="29">
        <f>SchoolDistricts_HU_GQ!P30-SchoolDistricts_HU_GQ!O30</f>
        <v>1</v>
      </c>
      <c r="P30" s="30">
        <f>SchoolDistricts_HU_GQ!P30/SchoolDistricts_HU_GQ!O30-1</f>
        <v>0.14285714285714279</v>
      </c>
      <c r="R30" s="33">
        <f>(SchoolDistricts_HU_GQ!R30-SchoolDistricts_HU_GQ!Q30)*100</f>
        <v>-11.111111111111105</v>
      </c>
    </row>
    <row r="31" spans="1:19" ht="14.25" customHeight="1" x14ac:dyDescent="0.4">
      <c r="A31" s="40">
        <v>708</v>
      </c>
      <c r="B31" s="40" t="s">
        <v>85</v>
      </c>
      <c r="C31" s="14" t="s">
        <v>33</v>
      </c>
      <c r="D31" s="14" t="s">
        <v>305</v>
      </c>
      <c r="E31" s="28">
        <f>SchoolDistricts_HU_GQ!F31-SchoolDistricts_HU_GQ!E31</f>
        <v>-18</v>
      </c>
      <c r="F31" s="19">
        <f>SchoolDistricts_HU_GQ!F31/SchoolDistricts_HU_GQ!E31-1</f>
        <v>-2.6200873362445365E-2</v>
      </c>
      <c r="G31" s="29">
        <f>SchoolDistricts_HU_GQ!H31-SchoolDistricts_HU_GQ!G31</f>
        <v>0</v>
      </c>
      <c r="H31" s="30" t="e">
        <f>SchoolDistricts_HU_GQ!H31/SchoolDistricts_HU_GQ!G31-1</f>
        <v>#DIV/0!</v>
      </c>
      <c r="I31" s="28">
        <f>SchoolDistricts_HU_GQ!J31-SchoolDistricts_HU_GQ!I31</f>
        <v>-18</v>
      </c>
      <c r="J31" s="19">
        <f>SchoolDistricts_HU_GQ!J31/SchoolDistricts_HU_GQ!I31-1</f>
        <v>-2.6200873362445365E-2</v>
      </c>
      <c r="K31" s="29">
        <f>SchoolDistricts_HU_GQ!L31-SchoolDistricts_HU_GQ!K31</f>
        <v>-60</v>
      </c>
      <c r="L31" s="30">
        <f>SchoolDistricts_HU_GQ!L31/SchoolDistricts_HU_GQ!K31-1</f>
        <v>-0.10600706713780916</v>
      </c>
      <c r="M31" s="31">
        <f>SchoolDistricts_HU_GQ!N31-SchoolDistricts_HU_GQ!M31</f>
        <v>-20</v>
      </c>
      <c r="N31" s="32">
        <f>SchoolDistricts_HU_GQ!N31/SchoolDistricts_HU_GQ!M31-1</f>
        <v>-5.9701492537313383E-2</v>
      </c>
      <c r="O31" s="29">
        <f>SchoolDistricts_HU_GQ!P31-SchoolDistricts_HU_GQ!O31</f>
        <v>-40</v>
      </c>
      <c r="P31" s="30">
        <f>SchoolDistricts_HU_GQ!P31/SchoolDistricts_HU_GQ!O31-1</f>
        <v>-0.17316017316017318</v>
      </c>
      <c r="R31" s="33">
        <f>(SchoolDistricts_HU_GQ!R31-SchoolDistricts_HU_GQ!Q31)*100</f>
        <v>3.0656852749340047</v>
      </c>
    </row>
    <row r="32" spans="1:19" ht="14.25" customHeight="1" x14ac:dyDescent="0.4">
      <c r="A32" s="40">
        <v>708</v>
      </c>
      <c r="B32" s="40" t="s">
        <v>86</v>
      </c>
      <c r="C32" s="14" t="s">
        <v>33</v>
      </c>
      <c r="D32" s="14" t="s">
        <v>306</v>
      </c>
      <c r="E32" s="28">
        <f>SchoolDistricts_HU_GQ!F32-SchoolDistricts_HU_GQ!E32</f>
        <v>22</v>
      </c>
      <c r="F32" s="19">
        <f>SchoolDistricts_HU_GQ!F32/SchoolDistricts_HU_GQ!E32-1</f>
        <v>5.9782608695653217E-3</v>
      </c>
      <c r="G32" s="29">
        <f>SchoolDistricts_HU_GQ!H32-SchoolDistricts_HU_GQ!G32</f>
        <v>0</v>
      </c>
      <c r="H32" s="30" t="e">
        <f>SchoolDistricts_HU_GQ!H32/SchoolDistricts_HU_GQ!G32-1</f>
        <v>#DIV/0!</v>
      </c>
      <c r="I32" s="28">
        <f>SchoolDistricts_HU_GQ!J32-SchoolDistricts_HU_GQ!I32</f>
        <v>22</v>
      </c>
      <c r="J32" s="19">
        <f>SchoolDistricts_HU_GQ!J32/SchoolDistricts_HU_GQ!I32-1</f>
        <v>5.9782608695653217E-3</v>
      </c>
      <c r="K32" s="29">
        <f>SchoolDistricts_HU_GQ!L32-SchoolDistricts_HU_GQ!K32</f>
        <v>-6</v>
      </c>
      <c r="L32" s="30">
        <f>SchoolDistricts_HU_GQ!L32/SchoolDistricts_HU_GQ!K32-1</f>
        <v>-3.0181086519114331E-3</v>
      </c>
      <c r="M32" s="31">
        <f>SchoolDistricts_HU_GQ!N32-SchoolDistricts_HU_GQ!M32</f>
        <v>-47</v>
      </c>
      <c r="N32" s="32">
        <f>SchoolDistricts_HU_GQ!N32/SchoolDistricts_HU_GQ!M32-1</f>
        <v>-2.8905289052890581E-2</v>
      </c>
      <c r="O32" s="29">
        <f>SchoolDistricts_HU_GQ!P32-SchoolDistricts_HU_GQ!O32</f>
        <v>41</v>
      </c>
      <c r="P32" s="30">
        <f>SchoolDistricts_HU_GQ!P32/SchoolDistricts_HU_GQ!O32-1</f>
        <v>0.11325966850828739</v>
      </c>
      <c r="R32" s="33">
        <f>(SchoolDistricts_HU_GQ!R32-SchoolDistricts_HU_GQ!Q32)*100</f>
        <v>-2.1237414395555931</v>
      </c>
    </row>
    <row r="33" spans="1:18" ht="14.25" customHeight="1" x14ac:dyDescent="0.4">
      <c r="A33" s="40">
        <v>708</v>
      </c>
      <c r="B33" s="40" t="s">
        <v>87</v>
      </c>
      <c r="C33" s="14" t="s">
        <v>33</v>
      </c>
      <c r="D33" s="14" t="s">
        <v>307</v>
      </c>
      <c r="E33" s="28">
        <f>SchoolDistricts_HU_GQ!F33-SchoolDistricts_HU_GQ!E33</f>
        <v>-513</v>
      </c>
      <c r="F33" s="19">
        <f>SchoolDistricts_HU_GQ!F33/SchoolDistricts_HU_GQ!E33-1</f>
        <v>-6.7137809187279185E-2</v>
      </c>
      <c r="G33" s="29">
        <f>SchoolDistricts_HU_GQ!H33-SchoolDistricts_HU_GQ!G33</f>
        <v>-42</v>
      </c>
      <c r="H33" s="30">
        <f>SchoolDistricts_HU_GQ!H33/SchoolDistricts_HU_GQ!G33-1</f>
        <v>-1</v>
      </c>
      <c r="I33" s="28">
        <f>SchoolDistricts_HU_GQ!J33-SchoolDistricts_HU_GQ!I33</f>
        <v>-471</v>
      </c>
      <c r="J33" s="19">
        <f>SchoolDistricts_HU_GQ!J33/SchoolDistricts_HU_GQ!I33-1</f>
        <v>-6.1981839715752107E-2</v>
      </c>
      <c r="K33" s="29">
        <f>SchoolDistricts_HU_GQ!L33-SchoolDistricts_HU_GQ!K33</f>
        <v>-42</v>
      </c>
      <c r="L33" s="30">
        <f>SchoolDistricts_HU_GQ!L33/SchoolDistricts_HU_GQ!K33-1</f>
        <v>-1.0810810810810811E-2</v>
      </c>
      <c r="M33" s="31">
        <f>SchoolDistricts_HU_GQ!N33-SchoolDistricts_HU_GQ!M33</f>
        <v>49</v>
      </c>
      <c r="N33" s="32">
        <f>SchoolDistricts_HU_GQ!N33/SchoolDistricts_HU_GQ!M33-1</f>
        <v>1.4984709480122316E-2</v>
      </c>
      <c r="O33" s="29">
        <f>SchoolDistricts_HU_GQ!P33-SchoolDistricts_HU_GQ!O33</f>
        <v>-91</v>
      </c>
      <c r="P33" s="30">
        <f>SchoolDistricts_HU_GQ!P33/SchoolDistricts_HU_GQ!O33-1</f>
        <v>-0.14796747967479673</v>
      </c>
      <c r="R33" s="33">
        <f>(SchoolDistricts_HU_GQ!R33-SchoolDistricts_HU_GQ!Q33)*100</f>
        <v>2.1949349818202291</v>
      </c>
    </row>
    <row r="34" spans="1:18" ht="14.25" customHeight="1" x14ac:dyDescent="0.4">
      <c r="A34" s="40">
        <v>707</v>
      </c>
      <c r="B34" s="40" t="s">
        <v>88</v>
      </c>
      <c r="C34" s="14" t="s">
        <v>33</v>
      </c>
      <c r="D34" s="14" t="s">
        <v>308</v>
      </c>
      <c r="E34" s="28">
        <f>SchoolDistricts_HU_GQ!F34-SchoolDistricts_HU_GQ!E34</f>
        <v>-507</v>
      </c>
      <c r="F34" s="19">
        <f>SchoolDistricts_HU_GQ!F34/SchoolDistricts_HU_GQ!E34-1</f>
        <v>-0.13020030816640982</v>
      </c>
      <c r="G34" s="29">
        <f>SchoolDistricts_HU_GQ!H34-SchoolDistricts_HU_GQ!G34</f>
        <v>-12</v>
      </c>
      <c r="H34" s="30">
        <f>SchoolDistricts_HU_GQ!H34/SchoolDistricts_HU_GQ!G34-1</f>
        <v>-1</v>
      </c>
      <c r="I34" s="28">
        <f>SchoolDistricts_HU_GQ!J34-SchoolDistricts_HU_GQ!I34</f>
        <v>-495</v>
      </c>
      <c r="J34" s="19">
        <f>SchoolDistricts_HU_GQ!J34/SchoolDistricts_HU_GQ!I34-1</f>
        <v>-0.12751159196290573</v>
      </c>
      <c r="K34" s="29">
        <f>SchoolDistricts_HU_GQ!L34-SchoolDistricts_HU_GQ!K34</f>
        <v>-251</v>
      </c>
      <c r="L34" s="30">
        <f>SchoolDistricts_HU_GQ!L34/SchoolDistricts_HU_GQ!K34-1</f>
        <v>-9.9013806706114371E-2</v>
      </c>
      <c r="M34" s="31">
        <f>SchoolDistricts_HU_GQ!N34-SchoolDistricts_HU_GQ!M34</f>
        <v>-82</v>
      </c>
      <c r="N34" s="32">
        <f>SchoolDistricts_HU_GQ!N34/SchoolDistricts_HU_GQ!M34-1</f>
        <v>-4.5104510451045132E-2</v>
      </c>
      <c r="O34" s="29">
        <f>SchoolDistricts_HU_GQ!P34-SchoolDistricts_HU_GQ!O34</f>
        <v>-169</v>
      </c>
      <c r="P34" s="30">
        <f>SchoolDistricts_HU_GQ!P34/SchoolDistricts_HU_GQ!O34-1</f>
        <v>-0.23570432357043236</v>
      </c>
      <c r="R34" s="33">
        <f>(SchoolDistricts_HU_GQ!R34-SchoolDistricts_HU_GQ!Q34)*100</f>
        <v>4.2910289225795095</v>
      </c>
    </row>
    <row r="35" spans="1:18" ht="14.25" customHeight="1" x14ac:dyDescent="0.4">
      <c r="A35" s="40">
        <v>708</v>
      </c>
      <c r="B35" s="40" t="s">
        <v>89</v>
      </c>
      <c r="C35" s="14" t="s">
        <v>33</v>
      </c>
      <c r="D35" s="14" t="s">
        <v>309</v>
      </c>
      <c r="E35" s="28">
        <f>SchoolDistricts_HU_GQ!F35-SchoolDistricts_HU_GQ!E35</f>
        <v>-1340</v>
      </c>
      <c r="F35" s="19">
        <f>SchoolDistricts_HU_GQ!F35/SchoolDistricts_HU_GQ!E35-1</f>
        <v>-0.15703738427282321</v>
      </c>
      <c r="G35" s="29">
        <f>SchoolDistricts_HU_GQ!H35-SchoolDistricts_HU_GQ!G35</f>
        <v>-12</v>
      </c>
      <c r="H35" s="30">
        <f>SchoolDistricts_HU_GQ!H35/SchoolDistricts_HU_GQ!G35-1</f>
        <v>-0.44444444444444442</v>
      </c>
      <c r="I35" s="28">
        <f>SchoolDistricts_HU_GQ!J35-SchoolDistricts_HU_GQ!I35</f>
        <v>-1328</v>
      </c>
      <c r="J35" s="19">
        <f>SchoolDistricts_HU_GQ!J35/SchoolDistricts_HU_GQ!I35-1</f>
        <v>-0.15612508817305426</v>
      </c>
      <c r="K35" s="29">
        <f>SchoolDistricts_HU_GQ!L35-SchoolDistricts_HU_GQ!K35</f>
        <v>-500</v>
      </c>
      <c r="L35" s="30">
        <f>SchoolDistricts_HU_GQ!L35/SchoolDistricts_HU_GQ!K35-1</f>
        <v>-0.12729124236252543</v>
      </c>
      <c r="M35" s="31">
        <f>SchoolDistricts_HU_GQ!N35-SchoolDistricts_HU_GQ!M35</f>
        <v>-385</v>
      </c>
      <c r="N35" s="32">
        <f>SchoolDistricts_HU_GQ!N35/SchoolDistricts_HU_GQ!M35-1</f>
        <v>-0.1193428394296342</v>
      </c>
      <c r="O35" s="29">
        <f>SchoolDistricts_HU_GQ!P35-SchoolDistricts_HU_GQ!O35</f>
        <v>-115</v>
      </c>
      <c r="P35" s="30">
        <f>SchoolDistricts_HU_GQ!P35/SchoolDistricts_HU_GQ!O35-1</f>
        <v>-0.16381766381766383</v>
      </c>
      <c r="R35" s="33">
        <f>(SchoolDistricts_HU_GQ!R35-SchoolDistricts_HU_GQ!Q35)*100</f>
        <v>0.7480031464850323</v>
      </c>
    </row>
    <row r="36" spans="1:18" ht="14.25" customHeight="1" x14ac:dyDescent="0.4">
      <c r="A36" s="40">
        <v>708</v>
      </c>
      <c r="B36" s="40" t="s">
        <v>90</v>
      </c>
      <c r="C36" s="14" t="s">
        <v>33</v>
      </c>
      <c r="D36" s="14" t="s">
        <v>310</v>
      </c>
      <c r="E36" s="28">
        <f>SchoolDistricts_HU_GQ!F36-SchoolDistricts_HU_GQ!E36</f>
        <v>150</v>
      </c>
      <c r="F36" s="19">
        <f>SchoolDistricts_HU_GQ!F36/SchoolDistricts_HU_GQ!E36-1</f>
        <v>3.6585365853658534</v>
      </c>
      <c r="G36" s="29">
        <f>SchoolDistricts_HU_GQ!H36-SchoolDistricts_HU_GQ!G36</f>
        <v>51</v>
      </c>
      <c r="H36" s="30" t="e">
        <f>SchoolDistricts_HU_GQ!H36/SchoolDistricts_HU_GQ!G36-1</f>
        <v>#DIV/0!</v>
      </c>
      <c r="I36" s="28">
        <f>SchoolDistricts_HU_GQ!J36-SchoolDistricts_HU_GQ!I36</f>
        <v>99</v>
      </c>
      <c r="J36" s="19">
        <f>SchoolDistricts_HU_GQ!J36/SchoolDistricts_HU_GQ!I36-1</f>
        <v>2.4146341463414633</v>
      </c>
      <c r="K36" s="29">
        <f>SchoolDistricts_HU_GQ!L36-SchoolDistricts_HU_GQ!K36</f>
        <v>-53</v>
      </c>
      <c r="L36" s="30">
        <f>SchoolDistricts_HU_GQ!L36/SchoolDistricts_HU_GQ!K36-1</f>
        <v>-0.50476190476190474</v>
      </c>
      <c r="M36" s="31">
        <f>SchoolDistricts_HU_GQ!N36-SchoolDistricts_HU_GQ!M36</f>
        <v>2</v>
      </c>
      <c r="N36" s="32">
        <f>SchoolDistricts_HU_GQ!N36/SchoolDistricts_HU_GQ!M36-1</f>
        <v>7.6923076923076872E-2</v>
      </c>
      <c r="O36" s="29">
        <f>SchoolDistricts_HU_GQ!P36-SchoolDistricts_HU_GQ!O36</f>
        <v>-55</v>
      </c>
      <c r="P36" s="30">
        <f>SchoolDistricts_HU_GQ!P36/SchoolDistricts_HU_GQ!O36-1</f>
        <v>-0.69620253164556956</v>
      </c>
      <c r="R36" s="33">
        <f>(SchoolDistricts_HU_GQ!R36-SchoolDistricts_HU_GQ!Q36)*100</f>
        <v>29.08424908424908</v>
      </c>
    </row>
    <row r="37" spans="1:18" ht="14.25" customHeight="1" x14ac:dyDescent="0.4">
      <c r="A37" s="40">
        <v>708</v>
      </c>
      <c r="B37" s="40" t="s">
        <v>91</v>
      </c>
      <c r="C37" s="14" t="s">
        <v>35</v>
      </c>
      <c r="D37" s="14" t="s">
        <v>36</v>
      </c>
      <c r="E37" s="28">
        <f>SchoolDistricts_HU_GQ!F37-SchoolDistricts_HU_GQ!E37</f>
        <v>200</v>
      </c>
      <c r="F37" s="19">
        <f>SchoolDistricts_HU_GQ!F37/SchoolDistricts_HU_GQ!E37-1</f>
        <v>0.23980815347721829</v>
      </c>
      <c r="G37" s="29">
        <f>SchoolDistricts_HU_GQ!H37-SchoolDistricts_HU_GQ!G37</f>
        <v>0</v>
      </c>
      <c r="H37" s="30" t="e">
        <f>SchoolDistricts_HU_GQ!H37/SchoolDistricts_HU_GQ!G37-1</f>
        <v>#DIV/0!</v>
      </c>
      <c r="I37" s="28">
        <f>SchoolDistricts_HU_GQ!J37-SchoolDistricts_HU_GQ!I37</f>
        <v>200</v>
      </c>
      <c r="J37" s="19">
        <f>SchoolDistricts_HU_GQ!J37/SchoolDistricts_HU_GQ!I37-1</f>
        <v>0.23980815347721829</v>
      </c>
      <c r="K37" s="29">
        <f>SchoolDistricts_HU_GQ!L37-SchoolDistricts_HU_GQ!K37</f>
        <v>-4</v>
      </c>
      <c r="L37" s="30">
        <f>SchoolDistricts_HU_GQ!L37/SchoolDistricts_HU_GQ!K37-1</f>
        <v>-6.5040650406503753E-3</v>
      </c>
      <c r="M37" s="31">
        <f>SchoolDistricts_HU_GQ!N37-SchoolDistricts_HU_GQ!M37</f>
        <v>68</v>
      </c>
      <c r="N37" s="32">
        <f>SchoolDistricts_HU_GQ!N37/SchoolDistricts_HU_GQ!M37-1</f>
        <v>0.1899441340782122</v>
      </c>
      <c r="O37" s="29">
        <f>SchoolDistricts_HU_GQ!P37-SchoolDistricts_HU_GQ!O37</f>
        <v>-72</v>
      </c>
      <c r="P37" s="30">
        <f>SchoolDistricts_HU_GQ!P37/SchoolDistricts_HU_GQ!O37-1</f>
        <v>-0.28015564202334631</v>
      </c>
      <c r="R37" s="33">
        <f>(SchoolDistricts_HU_GQ!R37-SchoolDistricts_HU_GQ!Q37)*100</f>
        <v>11.510385480286878</v>
      </c>
    </row>
    <row r="38" spans="1:18" ht="14.25" customHeight="1" x14ac:dyDescent="0.4">
      <c r="A38" s="40">
        <v>706</v>
      </c>
      <c r="B38" s="40" t="s">
        <v>92</v>
      </c>
      <c r="C38" s="14" t="s">
        <v>35</v>
      </c>
      <c r="D38" s="14" t="s">
        <v>311</v>
      </c>
      <c r="E38" s="28">
        <f>SchoolDistricts_HU_GQ!F38-SchoolDistricts_HU_GQ!E38</f>
        <v>-72</v>
      </c>
      <c r="F38" s="19">
        <f>SchoolDistricts_HU_GQ!F38/SchoolDistricts_HU_GQ!E38-1</f>
        <v>-0.11076923076923073</v>
      </c>
      <c r="G38" s="29">
        <f>SchoolDistricts_HU_GQ!H38-SchoolDistricts_HU_GQ!G38</f>
        <v>0</v>
      </c>
      <c r="H38" s="30" t="e">
        <f>SchoolDistricts_HU_GQ!H38/SchoolDistricts_HU_GQ!G38-1</f>
        <v>#DIV/0!</v>
      </c>
      <c r="I38" s="28">
        <f>SchoolDistricts_HU_GQ!J38-SchoolDistricts_HU_GQ!I38</f>
        <v>-72</v>
      </c>
      <c r="J38" s="19">
        <f>SchoolDistricts_HU_GQ!J38/SchoolDistricts_HU_GQ!I38-1</f>
        <v>-0.11076923076923073</v>
      </c>
      <c r="K38" s="29">
        <f>SchoolDistricts_HU_GQ!L38-SchoolDistricts_HU_GQ!K38</f>
        <v>-180</v>
      </c>
      <c r="L38" s="30">
        <f>SchoolDistricts_HU_GQ!L38/SchoolDistricts_HU_GQ!K38-1</f>
        <v>-8.2304526748971152E-2</v>
      </c>
      <c r="M38" s="31">
        <f>SchoolDistricts_HU_GQ!N38-SchoolDistricts_HU_GQ!M38</f>
        <v>12</v>
      </c>
      <c r="N38" s="32">
        <f>SchoolDistricts_HU_GQ!N38/SchoolDistricts_HU_GQ!M38-1</f>
        <v>3.539823008849563E-2</v>
      </c>
      <c r="O38" s="29">
        <f>SchoolDistricts_HU_GQ!P38-SchoolDistricts_HU_GQ!O38</f>
        <v>-192</v>
      </c>
      <c r="P38" s="30">
        <f>SchoolDistricts_HU_GQ!P38/SchoolDistricts_HU_GQ!O38-1</f>
        <v>-0.10389610389610393</v>
      </c>
      <c r="R38" s="33">
        <f>(SchoolDistricts_HU_GQ!R38-SchoolDistricts_HU_GQ!Q38)*100</f>
        <v>1.9881033666119208</v>
      </c>
    </row>
    <row r="39" spans="1:18" ht="14.25" customHeight="1" x14ac:dyDescent="0.4">
      <c r="A39" s="40">
        <v>708</v>
      </c>
      <c r="B39" s="40" t="s">
        <v>93</v>
      </c>
      <c r="C39" s="14" t="s">
        <v>35</v>
      </c>
      <c r="D39" s="14" t="s">
        <v>312</v>
      </c>
      <c r="E39" s="28">
        <f>SchoolDistricts_HU_GQ!F39-SchoolDistricts_HU_GQ!E39</f>
        <v>11926</v>
      </c>
      <c r="F39" s="19">
        <f>SchoolDistricts_HU_GQ!F39/SchoolDistricts_HU_GQ!E39-1</f>
        <v>0.13011411988042498</v>
      </c>
      <c r="G39" s="29">
        <f>SchoolDistricts_HU_GQ!H39-SchoolDistricts_HU_GQ!G39</f>
        <v>2987</v>
      </c>
      <c r="H39" s="30">
        <f>SchoolDistricts_HU_GQ!H39/SchoolDistricts_HU_GQ!G39-1</f>
        <v>0.36781184583179405</v>
      </c>
      <c r="I39" s="28">
        <f>SchoolDistricts_HU_GQ!J39-SchoolDistricts_HU_GQ!I39</f>
        <v>8939</v>
      </c>
      <c r="J39" s="19">
        <f>SchoolDistricts_HU_GQ!J39/SchoolDistricts_HU_GQ!I39-1</f>
        <v>0.10700647617223513</v>
      </c>
      <c r="K39" s="29">
        <f>SchoolDistricts_HU_GQ!L39-SchoolDistricts_HU_GQ!K39</f>
        <v>5898</v>
      </c>
      <c r="L39" s="30">
        <f>SchoolDistricts_HU_GQ!L39/SchoolDistricts_HU_GQ!K39-1</f>
        <v>0.13539944903581258</v>
      </c>
      <c r="M39" s="31">
        <f>SchoolDistricts_HU_GQ!N39-SchoolDistricts_HU_GQ!M39</f>
        <v>4399</v>
      </c>
      <c r="N39" s="32">
        <f>SchoolDistricts_HU_GQ!N39/SchoolDistricts_HU_GQ!M39-1</f>
        <v>0.13393210534327893</v>
      </c>
      <c r="O39" s="29">
        <f>SchoolDistricts_HU_GQ!P39-SchoolDistricts_HU_GQ!O39</f>
        <v>1499</v>
      </c>
      <c r="P39" s="30">
        <f>SchoolDistricts_HU_GQ!P39/SchoolDistricts_HU_GQ!O39-1</f>
        <v>0.13989734017732158</v>
      </c>
      <c r="R39" s="33">
        <f>(SchoolDistricts_HU_GQ!R39-SchoolDistricts_HU_GQ!Q39)*100</f>
        <v>-9.7446123137334695E-2</v>
      </c>
    </row>
    <row r="40" spans="1:18" ht="14.25" customHeight="1" x14ac:dyDescent="0.4">
      <c r="A40" s="40">
        <v>708</v>
      </c>
      <c r="B40" s="40" t="s">
        <v>94</v>
      </c>
      <c r="C40" s="14" t="s">
        <v>35</v>
      </c>
      <c r="D40" s="14" t="s">
        <v>37</v>
      </c>
      <c r="E40" s="28">
        <f>SchoolDistricts_HU_GQ!F40-SchoolDistricts_HU_GQ!E40</f>
        <v>-84</v>
      </c>
      <c r="F40" s="19">
        <f>SchoolDistricts_HU_GQ!F40/SchoolDistricts_HU_GQ!E40-1</f>
        <v>-4.123711340206182E-2</v>
      </c>
      <c r="G40" s="29">
        <f>SchoolDistricts_HU_GQ!H40-SchoolDistricts_HU_GQ!G40</f>
        <v>45</v>
      </c>
      <c r="H40" s="30">
        <f>SchoolDistricts_HU_GQ!H40/SchoolDistricts_HU_GQ!G40-1</f>
        <v>0.68181818181818188</v>
      </c>
      <c r="I40" s="28">
        <f>SchoolDistricts_HU_GQ!J40-SchoolDistricts_HU_GQ!I40</f>
        <v>-129</v>
      </c>
      <c r="J40" s="19">
        <f>SchoolDistricts_HU_GQ!J40/SchoolDistricts_HU_GQ!I40-1</f>
        <v>-6.5449010654490158E-2</v>
      </c>
      <c r="K40" s="29">
        <f>SchoolDistricts_HU_GQ!L40-SchoolDistricts_HU_GQ!K40</f>
        <v>-71</v>
      </c>
      <c r="L40" s="30">
        <f>SchoolDistricts_HU_GQ!L40/SchoolDistricts_HU_GQ!K40-1</f>
        <v>-5.9663865546218497E-2</v>
      </c>
      <c r="M40" s="31">
        <f>SchoolDistricts_HU_GQ!N40-SchoolDistricts_HU_GQ!M40</f>
        <v>-60</v>
      </c>
      <c r="N40" s="32">
        <f>SchoolDistricts_HU_GQ!N40/SchoolDistricts_HU_GQ!M40-1</f>
        <v>-7.0671378091872739E-2</v>
      </c>
      <c r="O40" s="29">
        <f>SchoolDistricts_HU_GQ!P40-SchoolDistricts_HU_GQ!O40</f>
        <v>-11</v>
      </c>
      <c r="P40" s="30">
        <f>SchoolDistricts_HU_GQ!P40/SchoolDistricts_HU_GQ!O40-1</f>
        <v>-3.2258064516129004E-2</v>
      </c>
      <c r="R40" s="33">
        <f>(SchoolDistricts_HU_GQ!R40-SchoolDistricts_HU_GQ!Q40)*100</f>
        <v>-0.83515443710996395</v>
      </c>
    </row>
    <row r="41" spans="1:18" ht="14.25" customHeight="1" x14ac:dyDescent="0.4">
      <c r="A41" s="40">
        <v>708</v>
      </c>
      <c r="B41" s="40" t="s">
        <v>95</v>
      </c>
      <c r="C41" s="14" t="s">
        <v>35</v>
      </c>
      <c r="D41" s="14" t="s">
        <v>313</v>
      </c>
      <c r="E41" s="28">
        <f>SchoolDistricts_HU_GQ!F41-SchoolDistricts_HU_GQ!E41</f>
        <v>-205</v>
      </c>
      <c r="F41" s="19">
        <f>SchoolDistricts_HU_GQ!F41/SchoolDistricts_HU_GQ!E41-1</f>
        <v>-7.8006088280060837E-2</v>
      </c>
      <c r="G41" s="29">
        <f>SchoolDistricts_HU_GQ!H41-SchoolDistricts_HU_GQ!G41</f>
        <v>12</v>
      </c>
      <c r="H41" s="30">
        <f>SchoolDistricts_HU_GQ!H41/SchoolDistricts_HU_GQ!G41-1</f>
        <v>2.076124567474058E-2</v>
      </c>
      <c r="I41" s="28">
        <f>SchoolDistricts_HU_GQ!J41-SchoolDistricts_HU_GQ!I41</f>
        <v>-217</v>
      </c>
      <c r="J41" s="19">
        <f>SchoolDistricts_HU_GQ!J41/SchoolDistricts_HU_GQ!I41-1</f>
        <v>-0.10585365853658535</v>
      </c>
      <c r="K41" s="29">
        <f>SchoolDistricts_HU_GQ!L41-SchoolDistricts_HU_GQ!K41</f>
        <v>11</v>
      </c>
      <c r="L41" s="30">
        <f>SchoolDistricts_HU_GQ!L41/SchoolDistricts_HU_GQ!K41-1</f>
        <v>9.0984284532671378E-3</v>
      </c>
      <c r="M41" s="31">
        <f>SchoolDistricts_HU_GQ!N41-SchoolDistricts_HU_GQ!M41</f>
        <v>-149</v>
      </c>
      <c r="N41" s="32">
        <f>SchoolDistricts_HU_GQ!N41/SchoolDistricts_HU_GQ!M41-1</f>
        <v>-0.14396135265700483</v>
      </c>
      <c r="O41" s="29">
        <f>SchoolDistricts_HU_GQ!P41-SchoolDistricts_HU_GQ!O41</f>
        <v>160</v>
      </c>
      <c r="P41" s="30">
        <f>SchoolDistricts_HU_GQ!P41/SchoolDistricts_HU_GQ!O41-1</f>
        <v>0.91954022988505746</v>
      </c>
      <c r="R41" s="33">
        <f>(SchoolDistricts_HU_GQ!R41-SchoolDistricts_HU_GQ!Q41)*100</f>
        <v>-12.984989626977994</v>
      </c>
    </row>
    <row r="42" spans="1:18" ht="14.25" customHeight="1" x14ac:dyDescent="0.4">
      <c r="A42" s="40">
        <v>706</v>
      </c>
      <c r="B42" s="40" t="s">
        <v>96</v>
      </c>
      <c r="C42" s="14" t="s">
        <v>35</v>
      </c>
      <c r="D42" s="14" t="s">
        <v>314</v>
      </c>
      <c r="E42" s="28">
        <f>SchoolDistricts_HU_GQ!F42-SchoolDistricts_HU_GQ!E42</f>
        <v>181</v>
      </c>
      <c r="F42" s="19">
        <f>SchoolDistricts_HU_GQ!F42/SchoolDistricts_HU_GQ!E42-1</f>
        <v>0.14151681000781857</v>
      </c>
      <c r="G42" s="29">
        <f>SchoolDistricts_HU_GQ!H42-SchoolDistricts_HU_GQ!G42</f>
        <v>0</v>
      </c>
      <c r="H42" s="30" t="e">
        <f>SchoolDistricts_HU_GQ!H42/SchoolDistricts_HU_GQ!G42-1</f>
        <v>#DIV/0!</v>
      </c>
      <c r="I42" s="28">
        <f>SchoolDistricts_HU_GQ!J42-SchoolDistricts_HU_GQ!I42</f>
        <v>181</v>
      </c>
      <c r="J42" s="19">
        <f>SchoolDistricts_HU_GQ!J42/SchoolDistricts_HU_GQ!I42-1</f>
        <v>0.14151681000781857</v>
      </c>
      <c r="K42" s="29">
        <f>SchoolDistricts_HU_GQ!L42-SchoolDistricts_HU_GQ!K42</f>
        <v>-161</v>
      </c>
      <c r="L42" s="30">
        <f>SchoolDistricts_HU_GQ!L42/SchoolDistricts_HU_GQ!K42-1</f>
        <v>-0.11658218682114407</v>
      </c>
      <c r="M42" s="31">
        <f>SchoolDistricts_HU_GQ!N42-SchoolDistricts_HU_GQ!M42</f>
        <v>51</v>
      </c>
      <c r="N42" s="32">
        <f>SchoolDistricts_HU_GQ!N42/SchoolDistricts_HU_GQ!M42-1</f>
        <v>8.8388214904679296E-2</v>
      </c>
      <c r="O42" s="29">
        <f>SchoolDistricts_HU_GQ!P42-SchoolDistricts_HU_GQ!O42</f>
        <v>-212</v>
      </c>
      <c r="P42" s="30">
        <f>SchoolDistricts_HU_GQ!P42/SchoolDistricts_HU_GQ!O42-1</f>
        <v>-0.26368159203980102</v>
      </c>
      <c r="R42" s="33">
        <f>(SchoolDistricts_HU_GQ!R42-SchoolDistricts_HU_GQ!Q42)*100</f>
        <v>9.6940919504754248</v>
      </c>
    </row>
    <row r="43" spans="1:18" ht="14.25" customHeight="1" x14ac:dyDescent="0.4">
      <c r="A43" s="40">
        <v>708</v>
      </c>
      <c r="B43" s="40" t="s">
        <v>97</v>
      </c>
      <c r="C43" s="14" t="s">
        <v>35</v>
      </c>
      <c r="D43" s="14" t="s">
        <v>315</v>
      </c>
      <c r="E43" s="28">
        <f>SchoolDistricts_HU_GQ!F43-SchoolDistricts_HU_GQ!E43</f>
        <v>-417</v>
      </c>
      <c r="F43" s="19">
        <f>SchoolDistricts_HU_GQ!F43/SchoolDistricts_HU_GQ!E43-1</f>
        <v>-3.1963820328069881E-2</v>
      </c>
      <c r="G43" s="29">
        <f>SchoolDistricts_HU_GQ!H43-SchoolDistricts_HU_GQ!G43</f>
        <v>18</v>
      </c>
      <c r="H43" s="30">
        <f>SchoolDistricts_HU_GQ!H43/SchoolDistricts_HU_GQ!G43-1</f>
        <v>0.94736842105263164</v>
      </c>
      <c r="I43" s="28">
        <f>SchoolDistricts_HU_GQ!J43-SchoolDistricts_HU_GQ!I43</f>
        <v>-435</v>
      </c>
      <c r="J43" s="19">
        <f>SchoolDistricts_HU_GQ!J43/SchoolDistricts_HU_GQ!I43-1</f>
        <v>-3.3392185460965673E-2</v>
      </c>
      <c r="K43" s="29">
        <f>SchoolDistricts_HU_GQ!L43-SchoolDistricts_HU_GQ!K43</f>
        <v>137</v>
      </c>
      <c r="L43" s="30">
        <f>SchoolDistricts_HU_GQ!L43/SchoolDistricts_HU_GQ!K43-1</f>
        <v>2.9886561954624691E-2</v>
      </c>
      <c r="M43" s="31">
        <f>SchoolDistricts_HU_GQ!N43-SchoolDistricts_HU_GQ!M43</f>
        <v>70</v>
      </c>
      <c r="N43" s="32">
        <f>SchoolDistricts_HU_GQ!N43/SchoolDistricts_HU_GQ!M43-1</f>
        <v>1.7521902377972465E-2</v>
      </c>
      <c r="O43" s="29">
        <f>SchoolDistricts_HU_GQ!P43-SchoolDistricts_HU_GQ!O43</f>
        <v>67</v>
      </c>
      <c r="P43" s="30">
        <f>SchoolDistricts_HU_GQ!P43/SchoolDistricts_HU_GQ!O43-1</f>
        <v>0.11375212224108666</v>
      </c>
      <c r="R43" s="33">
        <f>(SchoolDistricts_HU_GQ!R43-SchoolDistricts_HU_GQ!Q43)*100</f>
        <v>-1.0463210126821942</v>
      </c>
    </row>
    <row r="44" spans="1:18" ht="14.25" customHeight="1" x14ac:dyDescent="0.4">
      <c r="A44" s="40">
        <v>708</v>
      </c>
      <c r="B44" s="40" t="s">
        <v>98</v>
      </c>
      <c r="C44" s="14" t="s">
        <v>35</v>
      </c>
      <c r="D44" s="14" t="s">
        <v>316</v>
      </c>
      <c r="E44" s="28">
        <f>SchoolDistricts_HU_GQ!F44-SchoolDistricts_HU_GQ!E44</f>
        <v>-999</v>
      </c>
      <c r="F44" s="19">
        <f>SchoolDistricts_HU_GQ!F44/SchoolDistricts_HU_GQ!E44-1</f>
        <v>-6.2188745019920333E-2</v>
      </c>
      <c r="G44" s="29">
        <f>SchoolDistricts_HU_GQ!H44-SchoolDistricts_HU_GQ!G44</f>
        <v>91</v>
      </c>
      <c r="H44" s="30">
        <f>SchoolDistricts_HU_GQ!H44/SchoolDistricts_HU_GQ!G44-1</f>
        <v>2.3333333333333335</v>
      </c>
      <c r="I44" s="28">
        <f>SchoolDistricts_HU_GQ!J44-SchoolDistricts_HU_GQ!I44</f>
        <v>-1090</v>
      </c>
      <c r="J44" s="19">
        <f>SchoolDistricts_HU_GQ!J44/SchoolDistricts_HU_GQ!I44-1</f>
        <v>-6.8018720748829975E-2</v>
      </c>
      <c r="K44" s="29">
        <f>SchoolDistricts_HU_GQ!L44-SchoolDistricts_HU_GQ!K44</f>
        <v>-58</v>
      </c>
      <c r="L44" s="30">
        <f>SchoolDistricts_HU_GQ!L44/SchoolDistricts_HU_GQ!K44-1</f>
        <v>-1.1403853716083323E-2</v>
      </c>
      <c r="M44" s="31">
        <f>SchoolDistricts_HU_GQ!N44-SchoolDistricts_HU_GQ!M44</f>
        <v>-6</v>
      </c>
      <c r="N44" s="32">
        <f>SchoolDistricts_HU_GQ!N44/SchoolDistricts_HU_GQ!M44-1</f>
        <v>-1.3972985561248041E-3</v>
      </c>
      <c r="O44" s="29">
        <f>SchoolDistricts_HU_GQ!P44-SchoolDistricts_HU_GQ!O44</f>
        <v>-52</v>
      </c>
      <c r="P44" s="30">
        <f>SchoolDistricts_HU_GQ!P44/SchoolDistricts_HU_GQ!O44-1</f>
        <v>-6.5656565656565635E-2</v>
      </c>
      <c r="R44" s="33">
        <f>(SchoolDistricts_HU_GQ!R44-SchoolDistricts_HU_GQ!Q44)*100</f>
        <v>0.85457732412216325</v>
      </c>
    </row>
    <row r="45" spans="1:18" ht="14.25" customHeight="1" x14ac:dyDescent="0.4">
      <c r="A45" s="40">
        <v>708</v>
      </c>
      <c r="B45" s="40" t="s">
        <v>99</v>
      </c>
      <c r="C45" s="14" t="s">
        <v>35</v>
      </c>
      <c r="D45" s="14" t="s">
        <v>317</v>
      </c>
      <c r="E45" s="28">
        <f>SchoolDistricts_HU_GQ!F45-SchoolDistricts_HU_GQ!E45</f>
        <v>404</v>
      </c>
      <c r="F45" s="19">
        <f>SchoolDistricts_HU_GQ!F45/SchoolDistricts_HU_GQ!E45-1</f>
        <v>7.033426183844016E-2</v>
      </c>
      <c r="G45" s="29">
        <f>SchoolDistricts_HU_GQ!H45-SchoolDistricts_HU_GQ!G45</f>
        <v>27</v>
      </c>
      <c r="H45" s="30">
        <f>SchoolDistricts_HU_GQ!H45/SchoolDistricts_HU_GQ!G45-1</f>
        <v>27</v>
      </c>
      <c r="I45" s="28">
        <f>SchoolDistricts_HU_GQ!J45-SchoolDistricts_HU_GQ!I45</f>
        <v>377</v>
      </c>
      <c r="J45" s="19">
        <f>SchoolDistricts_HU_GQ!J45/SchoolDistricts_HU_GQ!I45-1</f>
        <v>6.5645133205641581E-2</v>
      </c>
      <c r="K45" s="29">
        <f>SchoolDistricts_HU_GQ!L45-SchoolDistricts_HU_GQ!K45</f>
        <v>292</v>
      </c>
      <c r="L45" s="30">
        <f>SchoolDistricts_HU_GQ!L45/SchoolDistricts_HU_GQ!K45-1</f>
        <v>8.6416099437703453E-2</v>
      </c>
      <c r="M45" s="31">
        <f>SchoolDistricts_HU_GQ!N45-SchoolDistricts_HU_GQ!M45</f>
        <v>276</v>
      </c>
      <c r="N45" s="32">
        <f>SchoolDistricts_HU_GQ!N45/SchoolDistricts_HU_GQ!M45-1</f>
        <v>0.11927398444252368</v>
      </c>
      <c r="O45" s="29">
        <f>SchoolDistricts_HU_GQ!P45-SchoolDistricts_HU_GQ!O45</f>
        <v>16</v>
      </c>
      <c r="P45" s="30">
        <f>SchoolDistricts_HU_GQ!P45/SchoolDistricts_HU_GQ!O45-1</f>
        <v>1.5023474178403662E-2</v>
      </c>
      <c r="R45" s="33">
        <f>(SchoolDistricts_HU_GQ!R45-SchoolDistricts_HU_GQ!Q45)*100</f>
        <v>2.0711834895438264</v>
      </c>
    </row>
    <row r="46" spans="1:18" ht="14.25" customHeight="1" x14ac:dyDescent="0.4">
      <c r="A46" s="40">
        <v>708</v>
      </c>
      <c r="B46" s="40" t="s">
        <v>90</v>
      </c>
      <c r="C46" s="14" t="s">
        <v>35</v>
      </c>
      <c r="D46" s="14" t="s">
        <v>310</v>
      </c>
      <c r="E46" s="28">
        <f>SchoolDistricts_HU_GQ!F46-SchoolDistricts_HU_GQ!E46</f>
        <v>-254</v>
      </c>
      <c r="F46" s="19">
        <f>SchoolDistricts_HU_GQ!F46/SchoolDistricts_HU_GQ!E46-1</f>
        <v>-0.52806652806652798</v>
      </c>
      <c r="G46" s="29">
        <f>SchoolDistricts_HU_GQ!H46-SchoolDistricts_HU_GQ!G46</f>
        <v>-4</v>
      </c>
      <c r="H46" s="30">
        <f>SchoolDistricts_HU_GQ!H46/SchoolDistricts_HU_GQ!G46-1</f>
        <v>-0.4</v>
      </c>
      <c r="I46" s="28">
        <f>SchoolDistricts_HU_GQ!J46-SchoolDistricts_HU_GQ!I46</f>
        <v>-250</v>
      </c>
      <c r="J46" s="19">
        <f>SchoolDistricts_HU_GQ!J46/SchoolDistricts_HU_GQ!I46-1</f>
        <v>-0.53078556263269638</v>
      </c>
      <c r="K46" s="29">
        <f>SchoolDistricts_HU_GQ!L46-SchoolDistricts_HU_GQ!K46</f>
        <v>-77</v>
      </c>
      <c r="L46" s="30">
        <f>SchoolDistricts_HU_GQ!L46/SchoolDistricts_HU_GQ!K46-1</f>
        <v>-0.59230769230769231</v>
      </c>
      <c r="M46" s="31">
        <f>SchoolDistricts_HU_GQ!N46-SchoolDistricts_HU_GQ!M46</f>
        <v>-52</v>
      </c>
      <c r="N46" s="32">
        <f>SchoolDistricts_HU_GQ!N46/SchoolDistricts_HU_GQ!M46-1</f>
        <v>-0.49523809523809526</v>
      </c>
      <c r="O46" s="29">
        <f>SchoolDistricts_HU_GQ!P46-SchoolDistricts_HU_GQ!O46</f>
        <v>-25</v>
      </c>
      <c r="P46" s="30">
        <f>SchoolDistricts_HU_GQ!P46/SchoolDistricts_HU_GQ!O46-1</f>
        <v>-1</v>
      </c>
      <c r="R46" s="33">
        <f>(SchoolDistricts_HU_GQ!R46-SchoolDistricts_HU_GQ!Q46)*100</f>
        <v>19.23076923076923</v>
      </c>
    </row>
    <row r="47" spans="1:18" ht="14.25" customHeight="1" x14ac:dyDescent="0.4">
      <c r="A47" s="40">
        <v>708</v>
      </c>
      <c r="B47" s="40" t="s">
        <v>100</v>
      </c>
      <c r="C47" s="14" t="s">
        <v>38</v>
      </c>
      <c r="D47" s="14" t="s">
        <v>318</v>
      </c>
      <c r="E47" s="28">
        <f>SchoolDistricts_HU_GQ!F47-SchoolDistricts_HU_GQ!E47</f>
        <v>-677</v>
      </c>
      <c r="F47" s="19">
        <f>SchoolDistricts_HU_GQ!F47/SchoolDistricts_HU_GQ!E47-1</f>
        <v>-6.3651748777735939E-2</v>
      </c>
      <c r="G47" s="29">
        <f>SchoolDistricts_HU_GQ!H47-SchoolDistricts_HU_GQ!G47</f>
        <v>10</v>
      </c>
      <c r="H47" s="30">
        <f>SchoolDistricts_HU_GQ!H47/SchoolDistricts_HU_GQ!G47-1</f>
        <v>1.7730496453900679E-2</v>
      </c>
      <c r="I47" s="28">
        <f>SchoolDistricts_HU_GQ!J47-SchoolDistricts_HU_GQ!I47</f>
        <v>-687</v>
      </c>
      <c r="J47" s="19">
        <f>SchoolDistricts_HU_GQ!J47/SchoolDistricts_HU_GQ!I47-1</f>
        <v>-6.8208895949166015E-2</v>
      </c>
      <c r="K47" s="29">
        <f>SchoolDistricts_HU_GQ!L47-SchoolDistricts_HU_GQ!K47</f>
        <v>-212</v>
      </c>
      <c r="L47" s="30">
        <f>SchoolDistricts_HU_GQ!L47/SchoolDistricts_HU_GQ!K47-1</f>
        <v>-4.300202839756595E-2</v>
      </c>
      <c r="M47" s="31">
        <f>SchoolDistricts_HU_GQ!N47-SchoolDistricts_HU_GQ!M47</f>
        <v>-239</v>
      </c>
      <c r="N47" s="32">
        <f>SchoolDistricts_HU_GQ!N47/SchoolDistricts_HU_GQ!M47-1</f>
        <v>-5.8009708737864041E-2</v>
      </c>
      <c r="O47" s="29">
        <f>SchoolDistricts_HU_GQ!P47-SchoolDistricts_HU_GQ!O47</f>
        <v>27</v>
      </c>
      <c r="P47" s="30">
        <f>SchoolDistricts_HU_GQ!P47/SchoolDistricts_HU_GQ!O47-1</f>
        <v>3.3333333333333437E-2</v>
      </c>
      <c r="R47" s="33">
        <f>(SchoolDistricts_HU_GQ!R47-SchoolDistricts_HU_GQ!Q47)*100</f>
        <v>-1.3105477533282839</v>
      </c>
    </row>
    <row r="48" spans="1:18" ht="14.25" customHeight="1" x14ac:dyDescent="0.4">
      <c r="A48" s="40">
        <v>708</v>
      </c>
      <c r="B48" s="40" t="s">
        <v>101</v>
      </c>
      <c r="C48" s="14" t="s">
        <v>38</v>
      </c>
      <c r="D48" s="14" t="s">
        <v>319</v>
      </c>
      <c r="E48" s="28">
        <f>SchoolDistricts_HU_GQ!F48-SchoolDistricts_HU_GQ!E48</f>
        <v>-296</v>
      </c>
      <c r="F48" s="19">
        <f>SchoolDistricts_HU_GQ!F48/SchoolDistricts_HU_GQ!E48-1</f>
        <v>-0.22089552238805965</v>
      </c>
      <c r="G48" s="29">
        <f>SchoolDistricts_HU_GQ!H48-SchoolDistricts_HU_GQ!G48</f>
        <v>0</v>
      </c>
      <c r="H48" s="30" t="e">
        <f>SchoolDistricts_HU_GQ!H48/SchoolDistricts_HU_GQ!G48-1</f>
        <v>#DIV/0!</v>
      </c>
      <c r="I48" s="28">
        <f>SchoolDistricts_HU_GQ!J48-SchoolDistricts_HU_GQ!I48</f>
        <v>-296</v>
      </c>
      <c r="J48" s="19">
        <f>SchoolDistricts_HU_GQ!J48/SchoolDistricts_HU_GQ!I48-1</f>
        <v>-0.22089552238805965</v>
      </c>
      <c r="K48" s="29">
        <f>SchoolDistricts_HU_GQ!L48-SchoolDistricts_HU_GQ!K48</f>
        <v>-101</v>
      </c>
      <c r="L48" s="30">
        <f>SchoolDistricts_HU_GQ!L48/SchoolDistricts_HU_GQ!K48-1</f>
        <v>-0.15732087227414326</v>
      </c>
      <c r="M48" s="31">
        <f>SchoolDistricts_HU_GQ!N48-SchoolDistricts_HU_GQ!M48</f>
        <v>-88</v>
      </c>
      <c r="N48" s="32">
        <f>SchoolDistricts_HU_GQ!N48/SchoolDistricts_HU_GQ!M48-1</f>
        <v>-0.17460317460317465</v>
      </c>
      <c r="O48" s="29">
        <f>SchoolDistricts_HU_GQ!P48-SchoolDistricts_HU_GQ!O48</f>
        <v>-13</v>
      </c>
      <c r="P48" s="30">
        <f>SchoolDistricts_HU_GQ!P48/SchoolDistricts_HU_GQ!O48-1</f>
        <v>-9.4202898550724612E-2</v>
      </c>
      <c r="R48" s="33">
        <f>(SchoolDistricts_HU_GQ!R48-SchoolDistricts_HU_GQ!Q48)*100</f>
        <v>-1.6100333408191836</v>
      </c>
    </row>
    <row r="49" spans="1:18" ht="14.25" customHeight="1" x14ac:dyDescent="0.4">
      <c r="A49" s="40">
        <v>708</v>
      </c>
      <c r="B49" s="40" t="s">
        <v>102</v>
      </c>
      <c r="C49" s="14" t="s">
        <v>38</v>
      </c>
      <c r="D49" s="14" t="s">
        <v>320</v>
      </c>
      <c r="E49" s="28">
        <f>SchoolDistricts_HU_GQ!F49-SchoolDistricts_HU_GQ!E49</f>
        <v>-760</v>
      </c>
      <c r="F49" s="19">
        <f>SchoolDistricts_HU_GQ!F49/SchoolDistricts_HU_GQ!E49-1</f>
        <v>-0.10087602867002921</v>
      </c>
      <c r="G49" s="29">
        <f>SchoolDistricts_HU_GQ!H49-SchoolDistricts_HU_GQ!G49</f>
        <v>28</v>
      </c>
      <c r="H49" s="30">
        <f>SchoolDistricts_HU_GQ!H49/SchoolDistricts_HU_GQ!G49-1</f>
        <v>1.8666666666666667</v>
      </c>
      <c r="I49" s="28">
        <f>SchoolDistricts_HU_GQ!J49-SchoolDistricts_HU_GQ!I49</f>
        <v>-788</v>
      </c>
      <c r="J49" s="19">
        <f>SchoolDistricts_HU_GQ!J49/SchoolDistricts_HU_GQ!I49-1</f>
        <v>-0.10480117036840009</v>
      </c>
      <c r="K49" s="29">
        <f>SchoolDistricts_HU_GQ!L49-SchoolDistricts_HU_GQ!K49</f>
        <v>-307</v>
      </c>
      <c r="L49" s="30">
        <f>SchoolDistricts_HU_GQ!L49/SchoolDistricts_HU_GQ!K49-1</f>
        <v>-7.3322187723907306E-2</v>
      </c>
      <c r="M49" s="31">
        <f>SchoolDistricts_HU_GQ!N49-SchoolDistricts_HU_GQ!M49</f>
        <v>-343</v>
      </c>
      <c r="N49" s="32">
        <f>SchoolDistricts_HU_GQ!N49/SchoolDistricts_HU_GQ!M49-1</f>
        <v>-0.10864745011086474</v>
      </c>
      <c r="O49" s="29">
        <f>SchoolDistricts_HU_GQ!P49-SchoolDistricts_HU_GQ!O49</f>
        <v>36</v>
      </c>
      <c r="P49" s="30">
        <f>SchoolDistricts_HU_GQ!P49/SchoolDistricts_HU_GQ!O49-1</f>
        <v>3.4951456310679641E-2</v>
      </c>
      <c r="R49" s="33">
        <f>(SchoolDistricts_HU_GQ!R49-SchoolDistricts_HU_GQ!Q49)*100</f>
        <v>-2.8742745710212514</v>
      </c>
    </row>
    <row r="50" spans="1:18" ht="14.25" customHeight="1" x14ac:dyDescent="0.4">
      <c r="A50" s="40">
        <v>706</v>
      </c>
      <c r="B50" s="40" t="s">
        <v>103</v>
      </c>
      <c r="C50" s="14" t="s">
        <v>38</v>
      </c>
      <c r="D50" s="14" t="s">
        <v>321</v>
      </c>
      <c r="E50" s="28">
        <f>SchoolDistricts_HU_GQ!F50-SchoolDistricts_HU_GQ!E50</f>
        <v>-8</v>
      </c>
      <c r="F50" s="19">
        <f>SchoolDistricts_HU_GQ!F50/SchoolDistricts_HU_GQ!E50-1</f>
        <v>-4.8959608323133619E-3</v>
      </c>
      <c r="G50" s="29">
        <f>SchoolDistricts_HU_GQ!H50-SchoolDistricts_HU_GQ!G50</f>
        <v>0</v>
      </c>
      <c r="H50" s="30" t="e">
        <f>SchoolDistricts_HU_GQ!H50/SchoolDistricts_HU_GQ!G50-1</f>
        <v>#DIV/0!</v>
      </c>
      <c r="I50" s="28">
        <f>SchoolDistricts_HU_GQ!J50-SchoolDistricts_HU_GQ!I50</f>
        <v>-8</v>
      </c>
      <c r="J50" s="19">
        <f>SchoolDistricts_HU_GQ!J50/SchoolDistricts_HU_GQ!I50-1</f>
        <v>-4.8959608323133619E-3</v>
      </c>
      <c r="K50" s="29">
        <f>SchoolDistricts_HU_GQ!L50-SchoolDistricts_HU_GQ!K50</f>
        <v>-151</v>
      </c>
      <c r="L50" s="30">
        <f>SchoolDistricts_HU_GQ!L50/SchoolDistricts_HU_GQ!K50-1</f>
        <v>-9.7419354838709671E-2</v>
      </c>
      <c r="M50" s="31">
        <f>SchoolDistricts_HU_GQ!N50-SchoolDistricts_HU_GQ!M50</f>
        <v>36</v>
      </c>
      <c r="N50" s="32">
        <f>SchoolDistricts_HU_GQ!N50/SchoolDistricts_HU_GQ!M50-1</f>
        <v>4.1714947856315243E-2</v>
      </c>
      <c r="O50" s="29">
        <f>SchoolDistricts_HU_GQ!P50-SchoolDistricts_HU_GQ!O50</f>
        <v>-187</v>
      </c>
      <c r="P50" s="30">
        <f>SchoolDistricts_HU_GQ!P50/SchoolDistricts_HU_GQ!O50-1</f>
        <v>-0.27219796215429404</v>
      </c>
      <c r="R50" s="33">
        <f>(SchoolDistricts_HU_GQ!R50-SchoolDistricts_HU_GQ!Q50)*100</f>
        <v>8.5827664921948816</v>
      </c>
    </row>
    <row r="51" spans="1:18" ht="14.25" customHeight="1" x14ac:dyDescent="0.4">
      <c r="A51" s="40">
        <v>708</v>
      </c>
      <c r="B51" s="40" t="s">
        <v>104</v>
      </c>
      <c r="C51" s="14" t="s">
        <v>38</v>
      </c>
      <c r="D51" s="14" t="s">
        <v>322</v>
      </c>
      <c r="E51" s="28">
        <f>SchoolDistricts_HU_GQ!F51-SchoolDistricts_HU_GQ!E51</f>
        <v>1099</v>
      </c>
      <c r="F51" s="19">
        <f>SchoolDistricts_HU_GQ!F51/SchoolDistricts_HU_GQ!E51-1</f>
        <v>5.0794971344056306E-2</v>
      </c>
      <c r="G51" s="29">
        <f>SchoolDistricts_HU_GQ!H51-SchoolDistricts_HU_GQ!G51</f>
        <v>-117</v>
      </c>
      <c r="H51" s="30">
        <f>SchoolDistricts_HU_GQ!H51/SchoolDistricts_HU_GQ!G51-1</f>
        <v>-0.34718100890207715</v>
      </c>
      <c r="I51" s="28">
        <f>SchoolDistricts_HU_GQ!J51-SchoolDistricts_HU_GQ!I51</f>
        <v>1216</v>
      </c>
      <c r="J51" s="19">
        <f>SchoolDistricts_HU_GQ!J51/SchoolDistricts_HU_GQ!I51-1</f>
        <v>5.7091882247992887E-2</v>
      </c>
      <c r="K51" s="29">
        <f>SchoolDistricts_HU_GQ!L51-SchoolDistricts_HU_GQ!K51</f>
        <v>531</v>
      </c>
      <c r="L51" s="30">
        <f>SchoolDistricts_HU_GQ!L51/SchoolDistricts_HU_GQ!K51-1</f>
        <v>3.6946841079877446E-2</v>
      </c>
      <c r="M51" s="31">
        <f>SchoolDistricts_HU_GQ!N51-SchoolDistricts_HU_GQ!M51</f>
        <v>897</v>
      </c>
      <c r="N51" s="32">
        <f>SchoolDistricts_HU_GQ!N51/SchoolDistricts_HU_GQ!M51-1</f>
        <v>9.2170160295931058E-2</v>
      </c>
      <c r="O51" s="29">
        <f>SchoolDistricts_HU_GQ!P51-SchoolDistricts_HU_GQ!O51</f>
        <v>-366</v>
      </c>
      <c r="P51" s="30">
        <f>SchoolDistricts_HU_GQ!P51/SchoolDistricts_HU_GQ!O51-1</f>
        <v>-7.8879310344827536E-2</v>
      </c>
      <c r="R51" s="33">
        <f>(SchoolDistricts_HU_GQ!R51-SchoolDistricts_HU_GQ!Q51)*100</f>
        <v>3.6062091029365417</v>
      </c>
    </row>
    <row r="52" spans="1:18" ht="14.25" customHeight="1" x14ac:dyDescent="0.4">
      <c r="A52" s="40">
        <v>706</v>
      </c>
      <c r="B52" s="40" t="s">
        <v>105</v>
      </c>
      <c r="C52" s="14" t="s">
        <v>38</v>
      </c>
      <c r="D52" s="14" t="s">
        <v>39</v>
      </c>
      <c r="E52" s="28">
        <f>SchoolDistricts_HU_GQ!F52-SchoolDistricts_HU_GQ!E52</f>
        <v>-44</v>
      </c>
      <c r="F52" s="19">
        <f>SchoolDistricts_HU_GQ!F52/SchoolDistricts_HU_GQ!E52-1</f>
        <v>-1.490514905149054E-2</v>
      </c>
      <c r="G52" s="29">
        <f>SchoolDistricts_HU_GQ!H52-SchoolDistricts_HU_GQ!G52</f>
        <v>8</v>
      </c>
      <c r="H52" s="30" t="e">
        <f>SchoolDistricts_HU_GQ!H52/SchoolDistricts_HU_GQ!G52-1</f>
        <v>#DIV/0!</v>
      </c>
      <c r="I52" s="28">
        <f>SchoolDistricts_HU_GQ!J52-SchoolDistricts_HU_GQ!I52</f>
        <v>-52</v>
      </c>
      <c r="J52" s="19">
        <f>SchoolDistricts_HU_GQ!J52/SchoolDistricts_HU_GQ!I52-1</f>
        <v>-1.7615176151761558E-2</v>
      </c>
      <c r="K52" s="29">
        <f>SchoolDistricts_HU_GQ!L52-SchoolDistricts_HU_GQ!K52</f>
        <v>57</v>
      </c>
      <c r="L52" s="30">
        <f>SchoolDistricts_HU_GQ!L52/SchoolDistricts_HU_GQ!K52-1</f>
        <v>1.4615384615384697E-2</v>
      </c>
      <c r="M52" s="31">
        <f>SchoolDistricts_HU_GQ!N52-SchoolDistricts_HU_GQ!M52</f>
        <v>-14</v>
      </c>
      <c r="N52" s="32">
        <f>SchoolDistricts_HU_GQ!N52/SchoolDistricts_HU_GQ!M52-1</f>
        <v>-9.3457943925233655E-3</v>
      </c>
      <c r="O52" s="29">
        <f>SchoolDistricts_HU_GQ!P52-SchoolDistricts_HU_GQ!O52</f>
        <v>71</v>
      </c>
      <c r="P52" s="30">
        <f>SchoolDistricts_HU_GQ!P52/SchoolDistricts_HU_GQ!O52-1</f>
        <v>2.9558701082431416E-2</v>
      </c>
      <c r="R52" s="33">
        <f>(SchoolDistricts_HU_GQ!R52-SchoolDistricts_HU_GQ!Q52)*100</f>
        <v>-0.9070974514492347</v>
      </c>
    </row>
    <row r="53" spans="1:18" ht="14.25" customHeight="1" x14ac:dyDescent="0.4">
      <c r="A53" s="40">
        <v>708</v>
      </c>
      <c r="B53" s="40" t="s">
        <v>106</v>
      </c>
      <c r="C53" s="14" t="s">
        <v>38</v>
      </c>
      <c r="D53" s="14" t="s">
        <v>40</v>
      </c>
      <c r="E53" s="28">
        <f>SchoolDistricts_HU_GQ!F53-SchoolDistricts_HU_GQ!E53</f>
        <v>247</v>
      </c>
      <c r="F53" s="19">
        <f>SchoolDistricts_HU_GQ!F53/SchoolDistricts_HU_GQ!E53-1</f>
        <v>4.6594982078853153E-2</v>
      </c>
      <c r="G53" s="29">
        <f>SchoolDistricts_HU_GQ!H53-SchoolDistricts_HU_GQ!G53</f>
        <v>-1</v>
      </c>
      <c r="H53" s="30">
        <f>SchoolDistricts_HU_GQ!H53/SchoolDistricts_HU_GQ!G53-1</f>
        <v>-1</v>
      </c>
      <c r="I53" s="28">
        <f>SchoolDistricts_HU_GQ!J53-SchoolDistricts_HU_GQ!I53</f>
        <v>248</v>
      </c>
      <c r="J53" s="19">
        <f>SchoolDistricts_HU_GQ!J53/SchoolDistricts_HU_GQ!I53-1</f>
        <v>4.6792452830188624E-2</v>
      </c>
      <c r="K53" s="29">
        <f>SchoolDistricts_HU_GQ!L53-SchoolDistricts_HU_GQ!K53</f>
        <v>-55</v>
      </c>
      <c r="L53" s="30">
        <f>SchoolDistricts_HU_GQ!L53/SchoolDistricts_HU_GQ!K53-1</f>
        <v>-3.744043567052413E-2</v>
      </c>
      <c r="M53" s="31">
        <f>SchoolDistricts_HU_GQ!N53-SchoolDistricts_HU_GQ!M53</f>
        <v>54</v>
      </c>
      <c r="N53" s="32">
        <f>SchoolDistricts_HU_GQ!N53/SchoolDistricts_HU_GQ!M53-1</f>
        <v>4.2687747035573098E-2</v>
      </c>
      <c r="O53" s="29">
        <f>SchoolDistricts_HU_GQ!P53-SchoolDistricts_HU_GQ!O53</f>
        <v>-109</v>
      </c>
      <c r="P53" s="30">
        <f>SchoolDistricts_HU_GQ!P53/SchoolDistricts_HU_GQ!O53-1</f>
        <v>-0.53431372549019607</v>
      </c>
      <c r="R53" s="33">
        <f>(SchoolDistricts_HU_GQ!R53-SchoolDistricts_HU_GQ!Q53)*100</f>
        <v>7.1684689620377</v>
      </c>
    </row>
    <row r="54" spans="1:18" ht="14.25" customHeight="1" x14ac:dyDescent="0.4">
      <c r="A54" s="40">
        <v>708</v>
      </c>
      <c r="B54" s="40" t="s">
        <v>107</v>
      </c>
      <c r="C54" s="14" t="s">
        <v>38</v>
      </c>
      <c r="D54" s="14" t="s">
        <v>41</v>
      </c>
      <c r="E54" s="28">
        <f>SchoolDistricts_HU_GQ!F54-SchoolDistricts_HU_GQ!E54</f>
        <v>1825</v>
      </c>
      <c r="F54" s="19" t="e">
        <f>SchoolDistricts_HU_GQ!F54/SchoolDistricts_HU_GQ!E54-1</f>
        <v>#DIV/0!</v>
      </c>
      <c r="G54" s="29">
        <f>SchoolDistricts_HU_GQ!H54-SchoolDistricts_HU_GQ!G54</f>
        <v>0</v>
      </c>
      <c r="H54" s="30" t="e">
        <f>SchoolDistricts_HU_GQ!H54/SchoolDistricts_HU_GQ!G54-1</f>
        <v>#DIV/0!</v>
      </c>
      <c r="I54" s="28">
        <f>SchoolDistricts_HU_GQ!J54-SchoolDistricts_HU_GQ!I54</f>
        <v>1825</v>
      </c>
      <c r="J54" s="19" t="e">
        <f>SchoolDistricts_HU_GQ!J54/SchoolDistricts_HU_GQ!I54-1</f>
        <v>#DIV/0!</v>
      </c>
      <c r="K54" s="29">
        <f>SchoolDistricts_HU_GQ!L54-SchoolDistricts_HU_GQ!K54</f>
        <v>499</v>
      </c>
      <c r="L54" s="30" t="e">
        <f>SchoolDistricts_HU_GQ!L54/SchoolDistricts_HU_GQ!K54-1</f>
        <v>#DIV/0!</v>
      </c>
      <c r="M54" s="31">
        <f>SchoolDistricts_HU_GQ!N54-SchoolDistricts_HU_GQ!M54</f>
        <v>460</v>
      </c>
      <c r="N54" s="32" t="e">
        <f>SchoolDistricts_HU_GQ!N54/SchoolDistricts_HU_GQ!M54-1</f>
        <v>#DIV/0!</v>
      </c>
      <c r="O54" s="29">
        <f>SchoolDistricts_HU_GQ!P54-SchoolDistricts_HU_GQ!O54</f>
        <v>39</v>
      </c>
      <c r="P54" s="30" t="e">
        <f>SchoolDistricts_HU_GQ!P54/SchoolDistricts_HU_GQ!O54-1</f>
        <v>#DIV/0!</v>
      </c>
      <c r="R54" s="33" t="e">
        <f>(SchoolDistricts_HU_GQ!R54-SchoolDistricts_HU_GQ!Q54)*100</f>
        <v>#DIV/0!</v>
      </c>
    </row>
    <row r="55" spans="1:18" ht="14.25" customHeight="1" x14ac:dyDescent="0.4">
      <c r="A55" s="40">
        <v>706</v>
      </c>
      <c r="B55" s="40" t="s">
        <v>108</v>
      </c>
      <c r="C55" s="14" t="s">
        <v>38</v>
      </c>
      <c r="D55" s="14" t="s">
        <v>323</v>
      </c>
      <c r="E55" s="28">
        <f>SchoolDistricts_HU_GQ!F55-SchoolDistricts_HU_GQ!E55</f>
        <v>-32</v>
      </c>
      <c r="F55" s="19">
        <f>SchoolDistricts_HU_GQ!F55/SchoolDistricts_HU_GQ!E55-1</f>
        <v>-3.6158192090395502E-2</v>
      </c>
      <c r="G55" s="29">
        <f>SchoolDistricts_HU_GQ!H55-SchoolDistricts_HU_GQ!G55</f>
        <v>0</v>
      </c>
      <c r="H55" s="30" t="e">
        <f>SchoolDistricts_HU_GQ!H55/SchoolDistricts_HU_GQ!G55-1</f>
        <v>#DIV/0!</v>
      </c>
      <c r="I55" s="28">
        <f>SchoolDistricts_HU_GQ!J55-SchoolDistricts_HU_GQ!I55</f>
        <v>-32</v>
      </c>
      <c r="J55" s="19">
        <f>SchoolDistricts_HU_GQ!J55/SchoolDistricts_HU_GQ!I55-1</f>
        <v>-3.6158192090395502E-2</v>
      </c>
      <c r="K55" s="29">
        <f>SchoolDistricts_HU_GQ!L55-SchoolDistricts_HU_GQ!K55</f>
        <v>-125</v>
      </c>
      <c r="L55" s="30">
        <f>SchoolDistricts_HU_GQ!L55/SchoolDistricts_HU_GQ!K55-1</f>
        <v>-0.10530749789385008</v>
      </c>
      <c r="M55" s="31">
        <f>SchoolDistricts_HU_GQ!N55-SchoolDistricts_HU_GQ!M55</f>
        <v>-28</v>
      </c>
      <c r="N55" s="32">
        <f>SchoolDistricts_HU_GQ!N55/SchoolDistricts_HU_GQ!M55-1</f>
        <v>-6.3926940639269403E-2</v>
      </c>
      <c r="O55" s="29">
        <f>SchoolDistricts_HU_GQ!P55-SchoolDistricts_HU_GQ!O55</f>
        <v>-97</v>
      </c>
      <c r="P55" s="30">
        <f>SchoolDistricts_HU_GQ!P55/SchoolDistricts_HU_GQ!O55-1</f>
        <v>-0.12950600801068091</v>
      </c>
      <c r="R55" s="33">
        <f>(SchoolDistricts_HU_GQ!R55-SchoolDistricts_HU_GQ!Q55)*100</f>
        <v>1.7066557511776159</v>
      </c>
    </row>
    <row r="56" spans="1:18" ht="14.25" customHeight="1" x14ac:dyDescent="0.4">
      <c r="A56" s="40">
        <v>708</v>
      </c>
      <c r="B56" s="40" t="s">
        <v>90</v>
      </c>
      <c r="C56" s="14" t="s">
        <v>38</v>
      </c>
      <c r="D56" s="14" t="s">
        <v>310</v>
      </c>
      <c r="E56" s="28">
        <f>SchoolDistricts_HU_GQ!F56-SchoolDistricts_HU_GQ!E56</f>
        <v>-1679</v>
      </c>
      <c r="F56" s="19">
        <f>SchoolDistricts_HU_GQ!F56/SchoolDistricts_HU_GQ!E56-1</f>
        <v>-1</v>
      </c>
      <c r="G56" s="29">
        <f>SchoolDistricts_HU_GQ!H56-SchoolDistricts_HU_GQ!G56</f>
        <v>0</v>
      </c>
      <c r="H56" s="30" t="e">
        <f>SchoolDistricts_HU_GQ!H56/SchoolDistricts_HU_GQ!G56-1</f>
        <v>#DIV/0!</v>
      </c>
      <c r="I56" s="28">
        <f>SchoolDistricts_HU_GQ!J56-SchoolDistricts_HU_GQ!I56</f>
        <v>-1679</v>
      </c>
      <c r="J56" s="19">
        <f>SchoolDistricts_HU_GQ!J56/SchoolDistricts_HU_GQ!I56-1</f>
        <v>-1</v>
      </c>
      <c r="K56" s="29">
        <f>SchoolDistricts_HU_GQ!L56-SchoolDistricts_HU_GQ!K56</f>
        <v>-461</v>
      </c>
      <c r="L56" s="30">
        <f>SchoolDistricts_HU_GQ!L56/SchoolDistricts_HU_GQ!K56-1</f>
        <v>-1</v>
      </c>
      <c r="M56" s="31">
        <f>SchoolDistricts_HU_GQ!N56-SchoolDistricts_HU_GQ!M56</f>
        <v>-423</v>
      </c>
      <c r="N56" s="32">
        <f>SchoolDistricts_HU_GQ!N56/SchoolDistricts_HU_GQ!M56-1</f>
        <v>-1</v>
      </c>
      <c r="O56" s="29">
        <f>SchoolDistricts_HU_GQ!P56-SchoolDistricts_HU_GQ!O56</f>
        <v>-38</v>
      </c>
      <c r="P56" s="30">
        <f>SchoolDistricts_HU_GQ!P56/SchoolDistricts_HU_GQ!O56-1</f>
        <v>-1</v>
      </c>
      <c r="R56" s="33" t="e">
        <f>(SchoolDistricts_HU_GQ!R56-SchoolDistricts_HU_GQ!Q56)*100</f>
        <v>#DIV/0!</v>
      </c>
    </row>
    <row r="57" spans="1:18" ht="14.25" customHeight="1" x14ac:dyDescent="0.4">
      <c r="A57" s="40">
        <v>706</v>
      </c>
      <c r="B57" s="40" t="s">
        <v>109</v>
      </c>
      <c r="C57" s="14" t="s">
        <v>42</v>
      </c>
      <c r="D57" s="14" t="s">
        <v>324</v>
      </c>
      <c r="E57" s="28">
        <f>SchoolDistricts_HU_GQ!F57-SchoolDistricts_HU_GQ!E57</f>
        <v>-312</v>
      </c>
      <c r="F57" s="19">
        <f>SchoolDistricts_HU_GQ!F57/SchoolDistricts_HU_GQ!E57-1</f>
        <v>-0.26065162907268169</v>
      </c>
      <c r="G57" s="29">
        <f>SchoolDistricts_HU_GQ!H57-SchoolDistricts_HU_GQ!G57</f>
        <v>-280</v>
      </c>
      <c r="H57" s="30">
        <f>SchoolDistricts_HU_GQ!H57/SchoolDistricts_HU_GQ!G57-1</f>
        <v>-0.30735455543358947</v>
      </c>
      <c r="I57" s="28">
        <f>SchoolDistricts_HU_GQ!J57-SchoolDistricts_HU_GQ!I57</f>
        <v>-32</v>
      </c>
      <c r="J57" s="19">
        <f>SchoolDistricts_HU_GQ!J57/SchoolDistricts_HU_GQ!I57-1</f>
        <v>-0.11188811188811187</v>
      </c>
      <c r="K57" s="29">
        <f>SchoolDistricts_HU_GQ!L57-SchoolDistricts_HU_GQ!K57</f>
        <v>-11</v>
      </c>
      <c r="L57" s="30">
        <f>SchoolDistricts_HU_GQ!L57/SchoolDistricts_HU_GQ!K57-1</f>
        <v>-5.8510638297872286E-2</v>
      </c>
      <c r="M57" s="31">
        <f>SchoolDistricts_HU_GQ!N57-SchoolDistricts_HU_GQ!M57</f>
        <v>-14</v>
      </c>
      <c r="N57" s="32">
        <f>SchoolDistricts_HU_GQ!N57/SchoolDistricts_HU_GQ!M57-1</f>
        <v>-0.1029411764705882</v>
      </c>
      <c r="O57" s="29">
        <f>SchoolDistricts_HU_GQ!P57-SchoolDistricts_HU_GQ!O57</f>
        <v>3</v>
      </c>
      <c r="P57" s="30">
        <f>SchoolDistricts_HU_GQ!P57/SchoolDistricts_HU_GQ!O57-1</f>
        <v>5.7692307692307709E-2</v>
      </c>
      <c r="R57" s="33">
        <f>(SchoolDistricts_HU_GQ!R57-SchoolDistricts_HU_GQ!Q57)*100</f>
        <v>-3.4138718595985162</v>
      </c>
    </row>
    <row r="58" spans="1:18" ht="14.25" customHeight="1" x14ac:dyDescent="0.4">
      <c r="A58" s="40">
        <v>708</v>
      </c>
      <c r="B58" s="40" t="s">
        <v>110</v>
      </c>
      <c r="C58" s="14" t="s">
        <v>42</v>
      </c>
      <c r="D58" s="14" t="s">
        <v>325</v>
      </c>
      <c r="E58" s="28">
        <f>SchoolDistricts_HU_GQ!F58-SchoolDistricts_HU_GQ!E58</f>
        <v>-2670</v>
      </c>
      <c r="F58" s="19">
        <f>SchoolDistricts_HU_GQ!F58/SchoolDistricts_HU_GQ!E58-1</f>
        <v>-0.51012609858616731</v>
      </c>
      <c r="G58" s="29">
        <f>SchoolDistricts_HU_GQ!H58-SchoolDistricts_HU_GQ!G58</f>
        <v>-11</v>
      </c>
      <c r="H58" s="30">
        <f>SchoolDistricts_HU_GQ!H58/SchoolDistricts_HU_GQ!G58-1</f>
        <v>-1</v>
      </c>
      <c r="I58" s="28">
        <f>SchoolDistricts_HU_GQ!J58-SchoolDistricts_HU_GQ!I58</f>
        <v>-2659</v>
      </c>
      <c r="J58" s="19">
        <f>SchoolDistricts_HU_GQ!J58/SchoolDistricts_HU_GQ!I58-1</f>
        <v>-0.5090943901972047</v>
      </c>
      <c r="K58" s="29">
        <f>SchoolDistricts_HU_GQ!L58-SchoolDistricts_HU_GQ!K58</f>
        <v>-628</v>
      </c>
      <c r="L58" s="30">
        <f>SchoolDistricts_HU_GQ!L58/SchoolDistricts_HU_GQ!K58-1</f>
        <v>-0.45244956772334299</v>
      </c>
      <c r="M58" s="31">
        <f>SchoolDistricts_HU_GQ!N58-SchoolDistricts_HU_GQ!M58</f>
        <v>-557</v>
      </c>
      <c r="N58" s="32">
        <f>SchoolDistricts_HU_GQ!N58/SchoolDistricts_HU_GQ!M58-1</f>
        <v>-0.44847020933977455</v>
      </c>
      <c r="O58" s="29">
        <f>SchoolDistricts_HU_GQ!P58-SchoolDistricts_HU_GQ!O58</f>
        <v>-71</v>
      </c>
      <c r="P58" s="30">
        <f>SchoolDistricts_HU_GQ!P58/SchoolDistricts_HU_GQ!O58-1</f>
        <v>-0.48630136986301364</v>
      </c>
      <c r="R58" s="33">
        <f>(SchoolDistricts_HU_GQ!R58-SchoolDistricts_HU_GQ!Q58)*100</f>
        <v>0.65031093584103639</v>
      </c>
    </row>
    <row r="59" spans="1:18" ht="14.25" customHeight="1" x14ac:dyDescent="0.4">
      <c r="A59" s="40">
        <v>706</v>
      </c>
      <c r="B59" s="40" t="s">
        <v>111</v>
      </c>
      <c r="C59" s="14" t="s">
        <v>42</v>
      </c>
      <c r="D59" s="14" t="s">
        <v>326</v>
      </c>
      <c r="E59" s="28">
        <f>SchoolDistricts_HU_GQ!F59-SchoolDistricts_HU_GQ!E59</f>
        <v>23</v>
      </c>
      <c r="F59" s="19">
        <f>SchoolDistricts_HU_GQ!F59/SchoolDistricts_HU_GQ!E59-1</f>
        <v>0.3484848484848484</v>
      </c>
      <c r="G59" s="29">
        <f>SchoolDistricts_HU_GQ!H59-SchoolDistricts_HU_GQ!G59</f>
        <v>0</v>
      </c>
      <c r="H59" s="30" t="e">
        <f>SchoolDistricts_HU_GQ!H59/SchoolDistricts_HU_GQ!G59-1</f>
        <v>#DIV/0!</v>
      </c>
      <c r="I59" s="28">
        <f>SchoolDistricts_HU_GQ!J59-SchoolDistricts_HU_GQ!I59</f>
        <v>23</v>
      </c>
      <c r="J59" s="19">
        <f>SchoolDistricts_HU_GQ!J59/SchoolDistricts_HU_GQ!I59-1</f>
        <v>0.3484848484848484</v>
      </c>
      <c r="K59" s="29">
        <f>SchoolDistricts_HU_GQ!L59-SchoolDistricts_HU_GQ!K59</f>
        <v>4</v>
      </c>
      <c r="L59" s="30">
        <f>SchoolDistricts_HU_GQ!L59/SchoolDistricts_HU_GQ!K59-1</f>
        <v>6.8965517241379226E-2</v>
      </c>
      <c r="M59" s="31">
        <f>SchoolDistricts_HU_GQ!N59-SchoolDistricts_HU_GQ!M59</f>
        <v>4</v>
      </c>
      <c r="N59" s="32">
        <f>SchoolDistricts_HU_GQ!N59/SchoolDistricts_HU_GQ!M59-1</f>
        <v>0.11111111111111116</v>
      </c>
      <c r="O59" s="29">
        <f>SchoolDistricts_HU_GQ!P59-SchoolDistricts_HU_GQ!O59</f>
        <v>0</v>
      </c>
      <c r="P59" s="30">
        <f>SchoolDistricts_HU_GQ!P59/SchoolDistricts_HU_GQ!O59-1</f>
        <v>0</v>
      </c>
      <c r="R59" s="33">
        <f>(SchoolDistricts_HU_GQ!R59-SchoolDistricts_HU_GQ!Q59)*100</f>
        <v>2.4471635150166815</v>
      </c>
    </row>
    <row r="60" spans="1:18" ht="14.25" customHeight="1" x14ac:dyDescent="0.4">
      <c r="A60" s="40">
        <v>708</v>
      </c>
      <c r="B60" s="40" t="s">
        <v>112</v>
      </c>
      <c r="C60" s="14" t="s">
        <v>42</v>
      </c>
      <c r="D60" s="14" t="s">
        <v>327</v>
      </c>
      <c r="E60" s="28">
        <f>SchoolDistricts_HU_GQ!F60-SchoolDistricts_HU_GQ!E60</f>
        <v>474</v>
      </c>
      <c r="F60" s="19">
        <f>SchoolDistricts_HU_GQ!F60/SchoolDistricts_HU_GQ!E60-1</f>
        <v>0.12650120096076867</v>
      </c>
      <c r="G60" s="29">
        <f>SchoolDistricts_HU_GQ!H60-SchoolDistricts_HU_GQ!G60</f>
        <v>-1</v>
      </c>
      <c r="H60" s="30">
        <f>SchoolDistricts_HU_GQ!H60/SchoolDistricts_HU_GQ!G60-1</f>
        <v>-1</v>
      </c>
      <c r="I60" s="28">
        <f>SchoolDistricts_HU_GQ!J60-SchoolDistricts_HU_GQ!I60</f>
        <v>475</v>
      </c>
      <c r="J60" s="19">
        <f>SchoolDistricts_HU_GQ!J60/SchoolDistricts_HU_GQ!I60-1</f>
        <v>0.12680192205018681</v>
      </c>
      <c r="K60" s="29">
        <f>SchoolDistricts_HU_GQ!L60-SchoolDistricts_HU_GQ!K60</f>
        <v>107</v>
      </c>
      <c r="L60" s="30">
        <f>SchoolDistricts_HU_GQ!L60/SchoolDistricts_HU_GQ!K60-1</f>
        <v>7.2053872053872148E-2</v>
      </c>
      <c r="M60" s="31">
        <f>SchoolDistricts_HU_GQ!N60-SchoolDistricts_HU_GQ!M60</f>
        <v>150</v>
      </c>
      <c r="N60" s="32">
        <f>SchoolDistricts_HU_GQ!N60/SchoolDistricts_HU_GQ!M60-1</f>
        <v>0.12325390304026285</v>
      </c>
      <c r="O60" s="29">
        <f>SchoolDistricts_HU_GQ!P60-SchoolDistricts_HU_GQ!O60</f>
        <v>-43</v>
      </c>
      <c r="P60" s="30">
        <f>SchoolDistricts_HU_GQ!P60/SchoolDistricts_HU_GQ!O60-1</f>
        <v>-0.16044776119402981</v>
      </c>
      <c r="R60" s="33">
        <f>(SchoolDistricts_HU_GQ!R60-SchoolDistricts_HU_GQ!Q60)*100</f>
        <v>3.913972217992312</v>
      </c>
    </row>
    <row r="61" spans="1:18" ht="14.25" customHeight="1" x14ac:dyDescent="0.4">
      <c r="A61" s="40">
        <v>708</v>
      </c>
      <c r="B61" s="40" t="s">
        <v>106</v>
      </c>
      <c r="C61" s="14" t="s">
        <v>42</v>
      </c>
      <c r="D61" s="14" t="s">
        <v>40</v>
      </c>
      <c r="E61" s="28">
        <f>SchoolDistricts_HU_GQ!F61-SchoolDistricts_HU_GQ!E61</f>
        <v>2571</v>
      </c>
      <c r="F61" s="19" t="e">
        <f>SchoolDistricts_HU_GQ!F61/SchoolDistricts_HU_GQ!E61-1</f>
        <v>#DIV/0!</v>
      </c>
      <c r="G61" s="29">
        <f>SchoolDistricts_HU_GQ!H61-SchoolDistricts_HU_GQ!G61</f>
        <v>12</v>
      </c>
      <c r="H61" s="30" t="e">
        <f>SchoolDistricts_HU_GQ!H61/SchoolDistricts_HU_GQ!G61-1</f>
        <v>#DIV/0!</v>
      </c>
      <c r="I61" s="28">
        <f>SchoolDistricts_HU_GQ!J61-SchoolDistricts_HU_GQ!I61</f>
        <v>2559</v>
      </c>
      <c r="J61" s="19" t="e">
        <f>SchoolDistricts_HU_GQ!J61/SchoolDistricts_HU_GQ!I61-1</f>
        <v>#DIV/0!</v>
      </c>
      <c r="K61" s="29">
        <f>SchoolDistricts_HU_GQ!L61-SchoolDistricts_HU_GQ!K61</f>
        <v>593</v>
      </c>
      <c r="L61" s="30" t="e">
        <f>SchoolDistricts_HU_GQ!L61/SchoolDistricts_HU_GQ!K61-1</f>
        <v>#DIV/0!</v>
      </c>
      <c r="M61" s="31">
        <f>SchoolDistricts_HU_GQ!N61-SchoolDistricts_HU_GQ!M61</f>
        <v>562</v>
      </c>
      <c r="N61" s="32" t="e">
        <f>SchoolDistricts_HU_GQ!N61/SchoolDistricts_HU_GQ!M61-1</f>
        <v>#DIV/0!</v>
      </c>
      <c r="O61" s="29">
        <f>SchoolDistricts_HU_GQ!P61-SchoolDistricts_HU_GQ!O61</f>
        <v>31</v>
      </c>
      <c r="P61" s="30" t="e">
        <f>SchoolDistricts_HU_GQ!P61/SchoolDistricts_HU_GQ!O61-1</f>
        <v>#DIV/0!</v>
      </c>
      <c r="R61" s="33" t="e">
        <f>(SchoolDistricts_HU_GQ!R61-SchoolDistricts_HU_GQ!Q61)*100</f>
        <v>#DIV/0!</v>
      </c>
    </row>
    <row r="62" spans="1:18" ht="14.25" customHeight="1" x14ac:dyDescent="0.4">
      <c r="A62" s="40">
        <v>708</v>
      </c>
      <c r="B62" s="40" t="s">
        <v>113</v>
      </c>
      <c r="C62" s="14" t="s">
        <v>42</v>
      </c>
      <c r="D62" s="14" t="s">
        <v>328</v>
      </c>
      <c r="E62" s="28">
        <f>SchoolDistricts_HU_GQ!F62-SchoolDistricts_HU_GQ!E62</f>
        <v>605</v>
      </c>
      <c r="F62" s="19">
        <f>SchoolDistricts_HU_GQ!F62/SchoolDistricts_HU_GQ!E62-1</f>
        <v>3.6277507945074117E-2</v>
      </c>
      <c r="G62" s="29">
        <f>SchoolDistricts_HU_GQ!H62-SchoolDistricts_HU_GQ!G62</f>
        <v>-471</v>
      </c>
      <c r="H62" s="30">
        <f>SchoolDistricts_HU_GQ!H62/SchoolDistricts_HU_GQ!G62-1</f>
        <v>-0.29961832061068705</v>
      </c>
      <c r="I62" s="28">
        <f>SchoolDistricts_HU_GQ!J62-SchoolDistricts_HU_GQ!I62</f>
        <v>1076</v>
      </c>
      <c r="J62" s="19">
        <f>SchoolDistricts_HU_GQ!J62/SchoolDistricts_HU_GQ!I62-1</f>
        <v>7.1234690499834441E-2</v>
      </c>
      <c r="K62" s="29">
        <f>SchoolDistricts_HU_GQ!L62-SchoolDistricts_HU_GQ!K62</f>
        <v>388</v>
      </c>
      <c r="L62" s="30">
        <f>SchoolDistricts_HU_GQ!L62/SchoolDistricts_HU_GQ!K62-1</f>
        <v>6.1548223350253783E-2</v>
      </c>
      <c r="M62" s="31">
        <f>SchoolDistricts_HU_GQ!N62-SchoolDistricts_HU_GQ!M62</f>
        <v>549</v>
      </c>
      <c r="N62" s="32">
        <f>SchoolDistricts_HU_GQ!N62/SchoolDistricts_HU_GQ!M62-1</f>
        <v>0.10185528756957329</v>
      </c>
      <c r="O62" s="29">
        <f>SchoolDistricts_HU_GQ!P62-SchoolDistricts_HU_GQ!O62</f>
        <v>-161</v>
      </c>
      <c r="P62" s="30">
        <f>SchoolDistricts_HU_GQ!P62/SchoolDistricts_HU_GQ!O62-1</f>
        <v>-0.17614879649890591</v>
      </c>
      <c r="R62" s="33">
        <f>(SchoolDistricts_HU_GQ!R62-SchoolDistricts_HU_GQ!Q62)*100</f>
        <v>3.2464894821000012</v>
      </c>
    </row>
    <row r="63" spans="1:18" ht="14.25" customHeight="1" x14ac:dyDescent="0.4">
      <c r="A63" s="40">
        <v>706</v>
      </c>
      <c r="B63" s="40" t="s">
        <v>114</v>
      </c>
      <c r="C63" s="14" t="s">
        <v>42</v>
      </c>
      <c r="D63" s="14" t="s">
        <v>329</v>
      </c>
      <c r="E63" s="28">
        <f>SchoolDistricts_HU_GQ!F63-SchoolDistricts_HU_GQ!E63</f>
        <v>-186</v>
      </c>
      <c r="F63" s="19">
        <f>SchoolDistricts_HU_GQ!F63/SchoolDistricts_HU_GQ!E63-1</f>
        <v>-6.4516129032258118E-2</v>
      </c>
      <c r="G63" s="29">
        <f>SchoolDistricts_HU_GQ!H63-SchoolDistricts_HU_GQ!G63</f>
        <v>-122</v>
      </c>
      <c r="H63" s="30">
        <f>SchoolDistricts_HU_GQ!H63/SchoolDistricts_HU_GQ!G63-1</f>
        <v>-0.12043435340572561</v>
      </c>
      <c r="I63" s="28">
        <f>SchoolDistricts_HU_GQ!J63-SchoolDistricts_HU_GQ!I63</f>
        <v>-64</v>
      </c>
      <c r="J63" s="19">
        <f>SchoolDistricts_HU_GQ!J63/SchoolDistricts_HU_GQ!I63-1</f>
        <v>-3.4224598930481243E-2</v>
      </c>
      <c r="K63" s="29">
        <f>SchoolDistricts_HU_GQ!L63-SchoolDistricts_HU_GQ!K63</f>
        <v>-26</v>
      </c>
      <c r="L63" s="30">
        <f>SchoolDistricts_HU_GQ!L63/SchoolDistricts_HU_GQ!K63-1</f>
        <v>-3.166869671132766E-2</v>
      </c>
      <c r="M63" s="31">
        <f>SchoolDistricts_HU_GQ!N63-SchoolDistricts_HU_GQ!M63</f>
        <v>-13</v>
      </c>
      <c r="N63" s="32">
        <f>SchoolDistricts_HU_GQ!N63/SchoolDistricts_HU_GQ!M63-1</f>
        <v>-1.8978102189781021E-2</v>
      </c>
      <c r="O63" s="29">
        <f>SchoolDistricts_HU_GQ!P63-SchoolDistricts_HU_GQ!O63</f>
        <v>-13</v>
      </c>
      <c r="P63" s="30">
        <f>SchoolDistricts_HU_GQ!P63/SchoolDistricts_HU_GQ!O63-1</f>
        <v>-9.5588235294117641E-2</v>
      </c>
      <c r="R63" s="33">
        <f>(SchoolDistricts_HU_GQ!R63-SchoolDistricts_HU_GQ!Q63)*100</f>
        <v>1.093466320409997</v>
      </c>
    </row>
    <row r="64" spans="1:18" ht="14.25" customHeight="1" x14ac:dyDescent="0.4">
      <c r="A64" s="40">
        <v>708</v>
      </c>
      <c r="B64" s="40" t="s">
        <v>115</v>
      </c>
      <c r="C64" s="14" t="s">
        <v>42</v>
      </c>
      <c r="D64" s="14" t="s">
        <v>330</v>
      </c>
      <c r="E64" s="28">
        <f>SchoolDistricts_HU_GQ!F64-SchoolDistricts_HU_GQ!E64</f>
        <v>808</v>
      </c>
      <c r="F64" s="19">
        <f>SchoolDistricts_HU_GQ!F64/SchoolDistricts_HU_GQ!E64-1</f>
        <v>0.10895361380798274</v>
      </c>
      <c r="G64" s="29">
        <f>SchoolDistricts_HU_GQ!H64-SchoolDistricts_HU_GQ!G64</f>
        <v>-205</v>
      </c>
      <c r="H64" s="30">
        <f>SchoolDistricts_HU_GQ!H64/SchoolDistricts_HU_GQ!G64-1</f>
        <v>-0.84362139917695478</v>
      </c>
      <c r="I64" s="28">
        <f>SchoolDistricts_HU_GQ!J64-SchoolDistricts_HU_GQ!I64</f>
        <v>1013</v>
      </c>
      <c r="J64" s="19">
        <f>SchoolDistricts_HU_GQ!J64/SchoolDistricts_HU_GQ!I64-1</f>
        <v>0.14122403457409738</v>
      </c>
      <c r="K64" s="29">
        <f>SchoolDistricts_HU_GQ!L64-SchoolDistricts_HU_GQ!K64</f>
        <v>297</v>
      </c>
      <c r="L64" s="30">
        <f>SchoolDistricts_HU_GQ!L64/SchoolDistricts_HU_GQ!K64-1</f>
        <v>0.10855263157894735</v>
      </c>
      <c r="M64" s="31">
        <f>SchoolDistricts_HU_GQ!N64-SchoolDistricts_HU_GQ!M64</f>
        <v>349</v>
      </c>
      <c r="N64" s="32">
        <f>SchoolDistricts_HU_GQ!N64/SchoolDistricts_HU_GQ!M64-1</f>
        <v>0.1445733222866612</v>
      </c>
      <c r="O64" s="29">
        <f>SchoolDistricts_HU_GQ!P64-SchoolDistricts_HU_GQ!O64</f>
        <v>-52</v>
      </c>
      <c r="P64" s="30">
        <f>SchoolDistricts_HU_GQ!P64/SchoolDistricts_HU_GQ!O64-1</f>
        <v>-0.16149068322981364</v>
      </c>
      <c r="R64" s="33">
        <f>(SchoolDistricts_HU_GQ!R64-SchoolDistricts_HU_GQ!Q64)*100</f>
        <v>2.8669286966179097</v>
      </c>
    </row>
    <row r="65" spans="1:18" ht="14.25" customHeight="1" x14ac:dyDescent="0.4">
      <c r="A65" s="40">
        <v>706</v>
      </c>
      <c r="B65" s="40" t="s">
        <v>116</v>
      </c>
      <c r="C65" s="14" t="s">
        <v>43</v>
      </c>
      <c r="D65" s="14" t="s">
        <v>331</v>
      </c>
      <c r="E65" s="28">
        <f>SchoolDistricts_HU_GQ!F65-SchoolDistricts_HU_GQ!E65</f>
        <v>18</v>
      </c>
      <c r="F65" s="19">
        <f>SchoolDistricts_HU_GQ!F65/SchoolDistricts_HU_GQ!E65-1</f>
        <v>0.4864864864864864</v>
      </c>
      <c r="G65" s="29">
        <f>SchoolDistricts_HU_GQ!H65-SchoolDistricts_HU_GQ!G65</f>
        <v>0</v>
      </c>
      <c r="H65" s="30" t="e">
        <f>SchoolDistricts_HU_GQ!H65/SchoolDistricts_HU_GQ!G65-1</f>
        <v>#DIV/0!</v>
      </c>
      <c r="I65" s="28">
        <f>SchoolDistricts_HU_GQ!J65-SchoolDistricts_HU_GQ!I65</f>
        <v>18</v>
      </c>
      <c r="J65" s="19">
        <f>SchoolDistricts_HU_GQ!J65/SchoolDistricts_HU_GQ!I65-1</f>
        <v>0.4864864864864864</v>
      </c>
      <c r="K65" s="29">
        <f>SchoolDistricts_HU_GQ!L65-SchoolDistricts_HU_GQ!K65</f>
        <v>-12</v>
      </c>
      <c r="L65" s="30">
        <f>SchoolDistricts_HU_GQ!L65/SchoolDistricts_HU_GQ!K65-1</f>
        <v>-0.26086956521739135</v>
      </c>
      <c r="M65" s="31">
        <f>SchoolDistricts_HU_GQ!N65-SchoolDistricts_HU_GQ!M65</f>
        <v>-1</v>
      </c>
      <c r="N65" s="32">
        <f>SchoolDistricts_HU_GQ!N65/SchoolDistricts_HU_GQ!M65-1</f>
        <v>-5.0000000000000044E-2</v>
      </c>
      <c r="O65" s="29">
        <f>SchoolDistricts_HU_GQ!P65-SchoolDistricts_HU_GQ!O65</f>
        <v>-11</v>
      </c>
      <c r="P65" s="30">
        <f>SchoolDistricts_HU_GQ!P65/SchoolDistricts_HU_GQ!O65-1</f>
        <v>-0.42307692307692313</v>
      </c>
      <c r="R65" s="33">
        <f>(SchoolDistricts_HU_GQ!R65-SchoolDistricts_HU_GQ!Q65)*100</f>
        <v>12.404092071611256</v>
      </c>
    </row>
    <row r="66" spans="1:18" ht="14.25" customHeight="1" x14ac:dyDescent="0.4">
      <c r="A66" s="40">
        <v>708</v>
      </c>
      <c r="B66" s="40" t="s">
        <v>117</v>
      </c>
      <c r="C66" s="14" t="s">
        <v>43</v>
      </c>
      <c r="D66" s="14" t="s">
        <v>332</v>
      </c>
      <c r="E66" s="28">
        <f>SchoolDistricts_HU_GQ!F66-SchoolDistricts_HU_GQ!E66</f>
        <v>-2832</v>
      </c>
      <c r="F66" s="19">
        <f>SchoolDistricts_HU_GQ!F66/SchoolDistricts_HU_GQ!E66-1</f>
        <v>-1</v>
      </c>
      <c r="G66" s="29">
        <f>SchoolDistricts_HU_GQ!H66-SchoolDistricts_HU_GQ!G66</f>
        <v>-33</v>
      </c>
      <c r="H66" s="30">
        <f>SchoolDistricts_HU_GQ!H66/SchoolDistricts_HU_GQ!G66-1</f>
        <v>-1</v>
      </c>
      <c r="I66" s="28">
        <f>SchoolDistricts_HU_GQ!J66-SchoolDistricts_HU_GQ!I66</f>
        <v>-2799</v>
      </c>
      <c r="J66" s="19">
        <f>SchoolDistricts_HU_GQ!J66/SchoolDistricts_HU_GQ!I66-1</f>
        <v>-1</v>
      </c>
      <c r="K66" s="29">
        <f>SchoolDistricts_HU_GQ!L66-SchoolDistricts_HU_GQ!K66</f>
        <v>-1502</v>
      </c>
      <c r="L66" s="30">
        <f>SchoolDistricts_HU_GQ!L66/SchoolDistricts_HU_GQ!K66-1</f>
        <v>-1</v>
      </c>
      <c r="M66" s="31">
        <f>SchoolDistricts_HU_GQ!N66-SchoolDistricts_HU_GQ!M66</f>
        <v>-1070</v>
      </c>
      <c r="N66" s="32">
        <f>SchoolDistricts_HU_GQ!N66/SchoolDistricts_HU_GQ!M66-1</f>
        <v>-1</v>
      </c>
      <c r="O66" s="29">
        <f>SchoolDistricts_HU_GQ!P66-SchoolDistricts_HU_GQ!O66</f>
        <v>-432</v>
      </c>
      <c r="P66" s="30">
        <f>SchoolDistricts_HU_GQ!P66/SchoolDistricts_HU_GQ!O66-1</f>
        <v>-1</v>
      </c>
      <c r="R66" s="33" t="e">
        <f>(SchoolDistricts_HU_GQ!R66-SchoolDistricts_HU_GQ!Q66)*100</f>
        <v>#DIV/0!</v>
      </c>
    </row>
    <row r="67" spans="1:18" ht="14.25" customHeight="1" x14ac:dyDescent="0.4">
      <c r="A67" s="40">
        <v>708</v>
      </c>
      <c r="B67" s="40" t="s">
        <v>118</v>
      </c>
      <c r="C67" s="14" t="s">
        <v>43</v>
      </c>
      <c r="D67" s="14" t="s">
        <v>333</v>
      </c>
      <c r="E67" s="28">
        <f>SchoolDistricts_HU_GQ!F67-SchoolDistricts_HU_GQ!E67</f>
        <v>-71</v>
      </c>
      <c r="F67" s="19">
        <f>SchoolDistricts_HU_GQ!F67/SchoolDistricts_HU_GQ!E67-1</f>
        <v>-2.6762156049754959E-2</v>
      </c>
      <c r="G67" s="29">
        <f>SchoolDistricts_HU_GQ!H67-SchoolDistricts_HU_GQ!G67</f>
        <v>-1</v>
      </c>
      <c r="H67" s="30">
        <f>SchoolDistricts_HU_GQ!H67/SchoolDistricts_HU_GQ!G67-1</f>
        <v>-1</v>
      </c>
      <c r="I67" s="28">
        <f>SchoolDistricts_HU_GQ!J67-SchoolDistricts_HU_GQ!I67</f>
        <v>-70</v>
      </c>
      <c r="J67" s="19">
        <f>SchoolDistricts_HU_GQ!J67/SchoolDistricts_HU_GQ!I67-1</f>
        <v>-2.6395173453997001E-2</v>
      </c>
      <c r="K67" s="29">
        <f>SchoolDistricts_HU_GQ!L67-SchoolDistricts_HU_GQ!K67</f>
        <v>-91</v>
      </c>
      <c r="L67" s="30">
        <f>SchoolDistricts_HU_GQ!L67/SchoolDistricts_HU_GQ!K67-1</f>
        <v>-6.4584811923349861E-2</v>
      </c>
      <c r="M67" s="31">
        <f>SchoolDistricts_HU_GQ!N67-SchoolDistricts_HU_GQ!M67</f>
        <v>4</v>
      </c>
      <c r="N67" s="32">
        <f>SchoolDistricts_HU_GQ!N67/SchoolDistricts_HU_GQ!M67-1</f>
        <v>3.8240917782026429E-3</v>
      </c>
      <c r="O67" s="29">
        <f>SchoolDistricts_HU_GQ!P67-SchoolDistricts_HU_GQ!O67</f>
        <v>-95</v>
      </c>
      <c r="P67" s="30">
        <f>SchoolDistricts_HU_GQ!P67/SchoolDistricts_HU_GQ!O67-1</f>
        <v>-0.26170798898071623</v>
      </c>
      <c r="R67" s="33">
        <f>(SchoolDistricts_HU_GQ!R67-SchoolDistricts_HU_GQ!Q67)*100</f>
        <v>5.4291132983174446</v>
      </c>
    </row>
    <row r="68" spans="1:18" ht="14.25" customHeight="1" x14ac:dyDescent="0.4">
      <c r="A68" s="40">
        <v>706</v>
      </c>
      <c r="B68" s="40" t="s">
        <v>119</v>
      </c>
      <c r="C68" s="14" t="s">
        <v>43</v>
      </c>
      <c r="D68" s="14" t="s">
        <v>334</v>
      </c>
      <c r="E68" s="28">
        <f>SchoolDistricts_HU_GQ!F68-SchoolDistricts_HU_GQ!E68</f>
        <v>38</v>
      </c>
      <c r="F68" s="19">
        <f>SchoolDistricts_HU_GQ!F68/SchoolDistricts_HU_GQ!E68-1</f>
        <v>1.0270270270270272</v>
      </c>
      <c r="G68" s="29">
        <f>SchoolDistricts_HU_GQ!H68-SchoolDistricts_HU_GQ!G68</f>
        <v>0</v>
      </c>
      <c r="H68" s="30" t="e">
        <f>SchoolDistricts_HU_GQ!H68/SchoolDistricts_HU_GQ!G68-1</f>
        <v>#DIV/0!</v>
      </c>
      <c r="I68" s="28">
        <f>SchoolDistricts_HU_GQ!J68-SchoolDistricts_HU_GQ!I68</f>
        <v>38</v>
      </c>
      <c r="J68" s="19">
        <f>SchoolDistricts_HU_GQ!J68/SchoolDistricts_HU_GQ!I68-1</f>
        <v>1.0270270270270272</v>
      </c>
      <c r="K68" s="29">
        <f>SchoolDistricts_HU_GQ!L68-SchoolDistricts_HU_GQ!K68</f>
        <v>-19</v>
      </c>
      <c r="L68" s="30">
        <f>SchoolDistricts_HU_GQ!L68/SchoolDistricts_HU_GQ!K68-1</f>
        <v>-0.24358974358974361</v>
      </c>
      <c r="M68" s="31">
        <f>SchoolDistricts_HU_GQ!N68-SchoolDistricts_HU_GQ!M68</f>
        <v>15</v>
      </c>
      <c r="N68" s="32">
        <f>SchoolDistricts_HU_GQ!N68/SchoolDistricts_HU_GQ!M68-1</f>
        <v>0.78947368421052633</v>
      </c>
      <c r="O68" s="29">
        <f>SchoolDistricts_HU_GQ!P68-SchoolDistricts_HU_GQ!O68</f>
        <v>-34</v>
      </c>
      <c r="P68" s="30">
        <f>SchoolDistricts_HU_GQ!P68/SchoolDistricts_HU_GQ!O68-1</f>
        <v>-0.57627118644067798</v>
      </c>
      <c r="R68" s="33">
        <f>(SchoolDistricts_HU_GQ!R68-SchoolDistricts_HU_GQ!Q68)*100</f>
        <v>33.268144285093435</v>
      </c>
    </row>
    <row r="69" spans="1:18" ht="14.25" customHeight="1" x14ac:dyDescent="0.4">
      <c r="A69" s="40">
        <v>708</v>
      </c>
      <c r="B69" s="40" t="s">
        <v>120</v>
      </c>
      <c r="C69" s="14" t="s">
        <v>43</v>
      </c>
      <c r="D69" s="14" t="s">
        <v>335</v>
      </c>
      <c r="E69" s="28">
        <f>SchoolDistricts_HU_GQ!F69-SchoolDistricts_HU_GQ!E69</f>
        <v>3973</v>
      </c>
      <c r="F69" s="19">
        <f>SchoolDistricts_HU_GQ!F69/SchoolDistricts_HU_GQ!E69-1</f>
        <v>1.3804725503822097</v>
      </c>
      <c r="G69" s="29">
        <f>SchoolDistricts_HU_GQ!H69-SchoolDistricts_HU_GQ!G69</f>
        <v>31</v>
      </c>
      <c r="H69" s="30">
        <f>SchoolDistricts_HU_GQ!H69/SchoolDistricts_HU_GQ!G69-1</f>
        <v>31</v>
      </c>
      <c r="I69" s="28">
        <f>SchoolDistricts_HU_GQ!J69-SchoolDistricts_HU_GQ!I69</f>
        <v>3942</v>
      </c>
      <c r="J69" s="19">
        <f>SchoolDistricts_HU_GQ!J69/SchoolDistricts_HU_GQ!I69-1</f>
        <v>1.3701772679874868</v>
      </c>
      <c r="K69" s="29">
        <f>SchoolDistricts_HU_GQ!L69-SchoolDistricts_HU_GQ!K69</f>
        <v>1641</v>
      </c>
      <c r="L69" s="30">
        <f>SchoolDistricts_HU_GQ!L69/SchoolDistricts_HU_GQ!K69-1</f>
        <v>1.2273747195213165</v>
      </c>
      <c r="M69" s="31">
        <f>SchoolDistricts_HU_GQ!N69-SchoolDistricts_HU_GQ!M69</f>
        <v>1498</v>
      </c>
      <c r="N69" s="32">
        <f>SchoolDistricts_HU_GQ!N69/SchoolDistricts_HU_GQ!M69-1</f>
        <v>1.4501452081316555</v>
      </c>
      <c r="O69" s="29">
        <f>SchoolDistricts_HU_GQ!P69-SchoolDistricts_HU_GQ!O69</f>
        <v>143</v>
      </c>
      <c r="P69" s="30">
        <f>SchoolDistricts_HU_GQ!P69/SchoolDistricts_HU_GQ!O69-1</f>
        <v>0.47039473684210531</v>
      </c>
      <c r="R69" s="33">
        <f>(SchoolDistricts_HU_GQ!R69-SchoolDistricts_HU_GQ!Q69)*100</f>
        <v>7.7273980770476864</v>
      </c>
    </row>
    <row r="70" spans="1:18" ht="14.25" customHeight="1" x14ac:dyDescent="0.4">
      <c r="A70" s="40">
        <v>706</v>
      </c>
      <c r="B70" s="40" t="s">
        <v>121</v>
      </c>
      <c r="C70" s="14" t="s">
        <v>44</v>
      </c>
      <c r="D70" s="14" t="s">
        <v>336</v>
      </c>
      <c r="E70" s="28">
        <f>SchoolDistricts_HU_GQ!F70-SchoolDistricts_HU_GQ!E70</f>
        <v>-731</v>
      </c>
      <c r="F70" s="19">
        <f>SchoolDistricts_HU_GQ!F70/SchoolDistricts_HU_GQ!E70-1</f>
        <v>-0.2645674990951864</v>
      </c>
      <c r="G70" s="29">
        <f>SchoolDistricts_HU_GQ!H70-SchoolDistricts_HU_GQ!G70</f>
        <v>-3</v>
      </c>
      <c r="H70" s="30">
        <f>SchoolDistricts_HU_GQ!H70/SchoolDistricts_HU_GQ!G70-1</f>
        <v>-1</v>
      </c>
      <c r="I70" s="28">
        <f>SchoolDistricts_HU_GQ!J70-SchoolDistricts_HU_GQ!I70</f>
        <v>-728</v>
      </c>
      <c r="J70" s="19">
        <f>SchoolDistricts_HU_GQ!J70/SchoolDistricts_HU_GQ!I70-1</f>
        <v>-0.26376811594202898</v>
      </c>
      <c r="K70" s="29">
        <f>SchoolDistricts_HU_GQ!L70-SchoolDistricts_HU_GQ!K70</f>
        <v>-486</v>
      </c>
      <c r="L70" s="30">
        <f>SchoolDistricts_HU_GQ!L70/SchoolDistricts_HU_GQ!K70-1</f>
        <v>-0.19740048740861094</v>
      </c>
      <c r="M70" s="31">
        <f>SchoolDistricts_HU_GQ!N70-SchoolDistricts_HU_GQ!M70</f>
        <v>-366</v>
      </c>
      <c r="N70" s="32">
        <f>SchoolDistricts_HU_GQ!N70/SchoolDistricts_HU_GQ!M70-1</f>
        <v>-0.26293103448275867</v>
      </c>
      <c r="O70" s="29">
        <f>SchoolDistricts_HU_GQ!P70-SchoolDistricts_HU_GQ!O70</f>
        <v>-120</v>
      </c>
      <c r="P70" s="30">
        <f>SchoolDistricts_HU_GQ!P70/SchoolDistricts_HU_GQ!O70-1</f>
        <v>-0.11214953271028039</v>
      </c>
      <c r="R70" s="33">
        <f>(SchoolDistricts_HU_GQ!R70-SchoolDistricts_HU_GQ!Q70)*100</f>
        <v>-4.6163219396363147</v>
      </c>
    </row>
    <row r="71" spans="1:18" ht="14.25" customHeight="1" x14ac:dyDescent="0.4">
      <c r="A71" s="40">
        <v>707</v>
      </c>
      <c r="B71" s="40" t="s">
        <v>122</v>
      </c>
      <c r="C71" s="14" t="s">
        <v>44</v>
      </c>
      <c r="D71" s="14" t="s">
        <v>337</v>
      </c>
      <c r="E71" s="28">
        <f>SchoolDistricts_HU_GQ!F71-SchoolDistricts_HU_GQ!E71</f>
        <v>-3755</v>
      </c>
      <c r="F71" s="19">
        <f>SchoolDistricts_HU_GQ!F71/SchoolDistricts_HU_GQ!E71-1</f>
        <v>-0.34383298232762571</v>
      </c>
      <c r="G71" s="29">
        <f>SchoolDistricts_HU_GQ!H71-SchoolDistricts_HU_GQ!G71</f>
        <v>-79</v>
      </c>
      <c r="H71" s="30">
        <f>SchoolDistricts_HU_GQ!H71/SchoolDistricts_HU_GQ!G71-1</f>
        <v>-0.88764044943820219</v>
      </c>
      <c r="I71" s="28">
        <f>SchoolDistricts_HU_GQ!J71-SchoolDistricts_HU_GQ!I71</f>
        <v>-3676</v>
      </c>
      <c r="J71" s="19">
        <f>SchoolDistricts_HU_GQ!J71/SchoolDistricts_HU_GQ!I71-1</f>
        <v>-0.33936484490398822</v>
      </c>
      <c r="K71" s="29">
        <f>SchoolDistricts_HU_GQ!L71-SchoolDistricts_HU_GQ!K71</f>
        <v>-2184</v>
      </c>
      <c r="L71" s="30">
        <f>SchoolDistricts_HU_GQ!L71/SchoolDistricts_HU_GQ!K71-1</f>
        <v>-0.23234042553191492</v>
      </c>
      <c r="M71" s="31">
        <f>SchoolDistricts_HU_GQ!N71-SchoolDistricts_HU_GQ!M71</f>
        <v>-1751</v>
      </c>
      <c r="N71" s="32">
        <f>SchoolDistricts_HU_GQ!N71/SchoolDistricts_HU_GQ!M71-1</f>
        <v>-0.31509807450062988</v>
      </c>
      <c r="O71" s="29">
        <f>SchoolDistricts_HU_GQ!P71-SchoolDistricts_HU_GQ!O71</f>
        <v>-433</v>
      </c>
      <c r="P71" s="30">
        <f>SchoolDistricts_HU_GQ!P71/SchoolDistricts_HU_GQ!O71-1</f>
        <v>-0.112672391360916</v>
      </c>
      <c r="R71" s="33">
        <f>(SchoolDistricts_HU_GQ!R71-SchoolDistricts_HU_GQ!Q71)*100</f>
        <v>-6.3731188375713561</v>
      </c>
    </row>
    <row r="72" spans="1:18" ht="14.25" customHeight="1" x14ac:dyDescent="0.4">
      <c r="A72" s="40">
        <v>706</v>
      </c>
      <c r="B72" s="40" t="s">
        <v>123</v>
      </c>
      <c r="C72" s="14" t="s">
        <v>44</v>
      </c>
      <c r="D72" s="14" t="s">
        <v>338</v>
      </c>
      <c r="E72" s="28">
        <f>SchoolDistricts_HU_GQ!F72-SchoolDistricts_HU_GQ!E72</f>
        <v>-333</v>
      </c>
      <c r="F72" s="19">
        <f>SchoolDistricts_HU_GQ!F72/SchoolDistricts_HU_GQ!E72-1</f>
        <v>-0.28196443691786621</v>
      </c>
      <c r="G72" s="29">
        <f>SchoolDistricts_HU_GQ!H72-SchoolDistricts_HU_GQ!G72</f>
        <v>0</v>
      </c>
      <c r="H72" s="30" t="e">
        <f>SchoolDistricts_HU_GQ!H72/SchoolDistricts_HU_GQ!G72-1</f>
        <v>#DIV/0!</v>
      </c>
      <c r="I72" s="28">
        <f>SchoolDistricts_HU_GQ!J72-SchoolDistricts_HU_GQ!I72</f>
        <v>-333</v>
      </c>
      <c r="J72" s="19">
        <f>SchoolDistricts_HU_GQ!J72/SchoolDistricts_HU_GQ!I72-1</f>
        <v>-0.28196443691786621</v>
      </c>
      <c r="K72" s="29">
        <f>SchoolDistricts_HU_GQ!L72-SchoolDistricts_HU_GQ!K72</f>
        <v>-230</v>
      </c>
      <c r="L72" s="30">
        <f>SchoolDistricts_HU_GQ!L72/SchoolDistricts_HU_GQ!K72-1</f>
        <v>-0.21636876763875823</v>
      </c>
      <c r="M72" s="31">
        <f>SchoolDistricts_HU_GQ!N72-SchoolDistricts_HU_GQ!M72</f>
        <v>-186</v>
      </c>
      <c r="N72" s="32">
        <f>SchoolDistricts_HU_GQ!N72/SchoolDistricts_HU_GQ!M72-1</f>
        <v>-0.28926905132192848</v>
      </c>
      <c r="O72" s="29">
        <f>SchoolDistricts_HU_GQ!P72-SchoolDistricts_HU_GQ!O72</f>
        <v>-44</v>
      </c>
      <c r="P72" s="30">
        <f>SchoolDistricts_HU_GQ!P72/SchoolDistricts_HU_GQ!O72-1</f>
        <v>-0.10476190476190472</v>
      </c>
      <c r="R72" s="33">
        <f>(SchoolDistricts_HU_GQ!R72-SchoolDistricts_HU_GQ!Q72)*100</f>
        <v>-5.6272367837069019</v>
      </c>
    </row>
    <row r="73" spans="1:18" ht="14.25" customHeight="1" x14ac:dyDescent="0.4">
      <c r="A73" s="40">
        <v>708</v>
      </c>
      <c r="B73" s="40" t="s">
        <v>124</v>
      </c>
      <c r="C73" s="14" t="s">
        <v>44</v>
      </c>
      <c r="D73" s="14" t="s">
        <v>339</v>
      </c>
      <c r="E73" s="28">
        <f>SchoolDistricts_HU_GQ!F73-SchoolDistricts_HU_GQ!E73</f>
        <v>-177</v>
      </c>
      <c r="F73" s="19">
        <f>SchoolDistricts_HU_GQ!F73/SchoolDistricts_HU_GQ!E73-1</f>
        <v>-1.8499163879598712E-2</v>
      </c>
      <c r="G73" s="29">
        <f>SchoolDistricts_HU_GQ!H73-SchoolDistricts_HU_GQ!G73</f>
        <v>-133</v>
      </c>
      <c r="H73" s="30">
        <f>SchoolDistricts_HU_GQ!H73/SchoolDistricts_HU_GQ!G73-1</f>
        <v>-0.44481605351170572</v>
      </c>
      <c r="I73" s="28">
        <f>SchoolDistricts_HU_GQ!J73-SchoolDistricts_HU_GQ!I73</f>
        <v>-44</v>
      </c>
      <c r="J73" s="19">
        <f>SchoolDistricts_HU_GQ!J73/SchoolDistricts_HU_GQ!I73-1</f>
        <v>-4.7470061495307192E-3</v>
      </c>
      <c r="K73" s="29">
        <f>SchoolDistricts_HU_GQ!L73-SchoolDistricts_HU_GQ!K73</f>
        <v>-408</v>
      </c>
      <c r="L73" s="30">
        <f>SchoolDistricts_HU_GQ!L73/SchoolDistricts_HU_GQ!K73-1</f>
        <v>-6.1362610918935134E-2</v>
      </c>
      <c r="M73" s="31">
        <f>SchoolDistricts_HU_GQ!N73-SchoolDistricts_HU_GQ!M73</f>
        <v>-77</v>
      </c>
      <c r="N73" s="32">
        <f>SchoolDistricts_HU_GQ!N73/SchoolDistricts_HU_GQ!M73-1</f>
        <v>-2.1148036253776481E-2</v>
      </c>
      <c r="O73" s="29">
        <f>SchoolDistricts_HU_GQ!P73-SchoolDistricts_HU_GQ!O73</f>
        <v>-331</v>
      </c>
      <c r="P73" s="30">
        <f>SchoolDistricts_HU_GQ!P73/SchoolDistricts_HU_GQ!O73-1</f>
        <v>-0.11003989361702127</v>
      </c>
      <c r="R73" s="33">
        <f>(SchoolDistricts_HU_GQ!R73-SchoolDistricts_HU_GQ!Q73)*100</f>
        <v>2.3461186725819982</v>
      </c>
    </row>
    <row r="74" spans="1:18" ht="14.25" customHeight="1" x14ac:dyDescent="0.4">
      <c r="A74" s="40">
        <v>706</v>
      </c>
      <c r="B74" s="40" t="s">
        <v>125</v>
      </c>
      <c r="C74" s="14" t="s">
        <v>44</v>
      </c>
      <c r="D74" s="14" t="s">
        <v>340</v>
      </c>
      <c r="E74" s="28">
        <f>SchoolDistricts_HU_GQ!F74-SchoolDistricts_HU_GQ!E74</f>
        <v>-2370</v>
      </c>
      <c r="F74" s="19">
        <f>SchoolDistricts_HU_GQ!F74/SchoolDistricts_HU_GQ!E74-1</f>
        <v>-0.38461538461538458</v>
      </c>
      <c r="G74" s="29">
        <f>SchoolDistricts_HU_GQ!H74-SchoolDistricts_HU_GQ!G74</f>
        <v>-74</v>
      </c>
      <c r="H74" s="30">
        <f>SchoolDistricts_HU_GQ!H74/SchoolDistricts_HU_GQ!G74-1</f>
        <v>-0.89156626506024095</v>
      </c>
      <c r="I74" s="28">
        <f>SchoolDistricts_HU_GQ!J74-SchoolDistricts_HU_GQ!I74</f>
        <v>-2296</v>
      </c>
      <c r="J74" s="19">
        <f>SchoolDistricts_HU_GQ!J74/SchoolDistricts_HU_GQ!I74-1</f>
        <v>-0.37769369962164834</v>
      </c>
      <c r="K74" s="29">
        <f>SchoolDistricts_HU_GQ!L74-SchoolDistricts_HU_GQ!K74</f>
        <v>-1264</v>
      </c>
      <c r="L74" s="30">
        <f>SchoolDistricts_HU_GQ!L74/SchoolDistricts_HU_GQ!K74-1</f>
        <v>-0.23551332215390353</v>
      </c>
      <c r="M74" s="31">
        <f>SchoolDistricts_HU_GQ!N74-SchoolDistricts_HU_GQ!M74</f>
        <v>-1092</v>
      </c>
      <c r="N74" s="32">
        <f>SchoolDistricts_HU_GQ!N74/SchoolDistricts_HU_GQ!M74-1</f>
        <v>-0.34135667396061264</v>
      </c>
      <c r="O74" s="29">
        <f>SchoolDistricts_HU_GQ!P74-SchoolDistricts_HU_GQ!O74</f>
        <v>-172</v>
      </c>
      <c r="P74" s="30">
        <f>SchoolDistricts_HU_GQ!P74/SchoolDistricts_HU_GQ!O74-1</f>
        <v>-7.9335793357933615E-2</v>
      </c>
      <c r="R74" s="33">
        <f>(SchoolDistricts_HU_GQ!R74-SchoolDistricts_HU_GQ!Q74)*100</f>
        <v>-8.2523246997236903</v>
      </c>
    </row>
    <row r="75" spans="1:18" ht="14.25" customHeight="1" x14ac:dyDescent="0.4">
      <c r="A75" s="40">
        <v>706</v>
      </c>
      <c r="B75" s="40" t="s">
        <v>126</v>
      </c>
      <c r="C75" s="14" t="s">
        <v>44</v>
      </c>
      <c r="D75" s="14" t="s">
        <v>341</v>
      </c>
      <c r="E75" s="28">
        <f>SchoolDistricts_HU_GQ!F75-SchoolDistricts_HU_GQ!E75</f>
        <v>-321</v>
      </c>
      <c r="F75" s="19">
        <f>SchoolDistricts_HU_GQ!F75/SchoolDistricts_HU_GQ!E75-1</f>
        <v>-0.39386503067484657</v>
      </c>
      <c r="G75" s="29">
        <f>SchoolDistricts_HU_GQ!H75-SchoolDistricts_HU_GQ!G75</f>
        <v>-2</v>
      </c>
      <c r="H75" s="30">
        <f>SchoolDistricts_HU_GQ!H75/SchoolDistricts_HU_GQ!G75-1</f>
        <v>-0.66666666666666674</v>
      </c>
      <c r="I75" s="28">
        <f>SchoolDistricts_HU_GQ!J75-SchoolDistricts_HU_GQ!I75</f>
        <v>-319</v>
      </c>
      <c r="J75" s="19">
        <f>SchoolDistricts_HU_GQ!J75/SchoolDistricts_HU_GQ!I75-1</f>
        <v>-0.3928571428571429</v>
      </c>
      <c r="K75" s="29">
        <f>SchoolDistricts_HU_GQ!L75-SchoolDistricts_HU_GQ!K75</f>
        <v>-204</v>
      </c>
      <c r="L75" s="30">
        <f>SchoolDistricts_HU_GQ!L75/SchoolDistricts_HU_GQ!K75-1</f>
        <v>-0.40157480314960625</v>
      </c>
      <c r="M75" s="31">
        <f>SchoolDistricts_HU_GQ!N75-SchoolDistricts_HU_GQ!M75</f>
        <v>-107</v>
      </c>
      <c r="N75" s="32">
        <f>SchoolDistricts_HU_GQ!N75/SchoolDistricts_HU_GQ!M75-1</f>
        <v>-0.33126934984520129</v>
      </c>
      <c r="O75" s="29">
        <f>SchoolDistricts_HU_GQ!P75-SchoolDistricts_HU_GQ!O75</f>
        <v>-97</v>
      </c>
      <c r="P75" s="30">
        <f>SchoolDistricts_HU_GQ!P75/SchoolDistricts_HU_GQ!O75-1</f>
        <v>-0.5243243243243243</v>
      </c>
      <c r="R75" s="33">
        <f>(SchoolDistricts_HU_GQ!R75-SchoolDistricts_HU_GQ!Q75)*100</f>
        <v>7.4699544135930385</v>
      </c>
    </row>
    <row r="76" spans="1:18" ht="14.25" customHeight="1" x14ac:dyDescent="0.4">
      <c r="A76" s="40">
        <v>708</v>
      </c>
      <c r="B76" s="40" t="s">
        <v>127</v>
      </c>
      <c r="C76" s="14" t="s">
        <v>45</v>
      </c>
      <c r="D76" s="14" t="s">
        <v>342</v>
      </c>
      <c r="E76" s="28">
        <f>SchoolDistricts_HU_GQ!F76-SchoolDistricts_HU_GQ!E76</f>
        <v>7492</v>
      </c>
      <c r="F76" s="19">
        <f>SchoolDistricts_HU_GQ!F76/SchoolDistricts_HU_GQ!E76-1</f>
        <v>0.13322663821463498</v>
      </c>
      <c r="G76" s="29">
        <f>SchoolDistricts_HU_GQ!H76-SchoolDistricts_HU_GQ!G76</f>
        <v>86</v>
      </c>
      <c r="H76" s="30">
        <f>SchoolDistricts_HU_GQ!H76/SchoolDistricts_HU_GQ!G76-1</f>
        <v>0.96629213483146059</v>
      </c>
      <c r="I76" s="28">
        <f>SchoolDistricts_HU_GQ!J76-SchoolDistricts_HU_GQ!I76</f>
        <v>7406</v>
      </c>
      <c r="J76" s="19">
        <f>SchoolDistricts_HU_GQ!J76/SchoolDistricts_HU_GQ!I76-1</f>
        <v>0.13190610194849151</v>
      </c>
      <c r="K76" s="29">
        <f>SchoolDistricts_HU_GQ!L76-SchoolDistricts_HU_GQ!K76</f>
        <v>3963</v>
      </c>
      <c r="L76" s="30">
        <f>SchoolDistricts_HU_GQ!L76/SchoolDistricts_HU_GQ!K76-1</f>
        <v>0.1341207526736159</v>
      </c>
      <c r="M76" s="31">
        <f>SchoolDistricts_HU_GQ!N76-SchoolDistricts_HU_GQ!M76</f>
        <v>4087</v>
      </c>
      <c r="N76" s="32">
        <f>SchoolDistricts_HU_GQ!N76/SchoolDistricts_HU_GQ!M76-1</f>
        <v>0.17496468170726476</v>
      </c>
      <c r="O76" s="29">
        <f>SchoolDistricts_HU_GQ!P76-SchoolDistricts_HU_GQ!O76</f>
        <v>-124</v>
      </c>
      <c r="P76" s="30">
        <f>SchoolDistricts_HU_GQ!P76/SchoolDistricts_HU_GQ!O76-1</f>
        <v>-2.0035546938116044E-2</v>
      </c>
      <c r="R76" s="33">
        <f>(SchoolDistricts_HU_GQ!R76-SchoolDistricts_HU_GQ!Q76)*100</f>
        <v>2.8470452636358501</v>
      </c>
    </row>
    <row r="77" spans="1:18" ht="14.25" customHeight="1" x14ac:dyDescent="0.4">
      <c r="A77" s="40">
        <v>707</v>
      </c>
      <c r="B77" s="40" t="s">
        <v>128</v>
      </c>
      <c r="C77" s="14" t="s">
        <v>45</v>
      </c>
      <c r="D77" s="14" t="s">
        <v>343</v>
      </c>
      <c r="E77" s="28">
        <f>SchoolDistricts_HU_GQ!F77-SchoolDistricts_HU_GQ!E77</f>
        <v>41388</v>
      </c>
      <c r="F77" s="19">
        <f>SchoolDistricts_HU_GQ!F77/SchoolDistricts_HU_GQ!E77-1</f>
        <v>0.34296226321284751</v>
      </c>
      <c r="G77" s="29">
        <f>SchoolDistricts_HU_GQ!H77-SchoolDistricts_HU_GQ!G77</f>
        <v>114</v>
      </c>
      <c r="H77" s="30">
        <f>SchoolDistricts_HU_GQ!H77/SchoolDistricts_HU_GQ!G77-1</f>
        <v>2.8113440197287343E-2</v>
      </c>
      <c r="I77" s="28">
        <f>SchoolDistricts_HU_GQ!J77-SchoolDistricts_HU_GQ!I77</f>
        <v>41274</v>
      </c>
      <c r="J77" s="19">
        <f>SchoolDistricts_HU_GQ!J77/SchoolDistricts_HU_GQ!I77-1</f>
        <v>0.35390960616687961</v>
      </c>
      <c r="K77" s="29">
        <f>SchoolDistricts_HU_GQ!L77-SchoolDistricts_HU_GQ!K77</f>
        <v>13226</v>
      </c>
      <c r="L77" s="30">
        <f>SchoolDistricts_HU_GQ!L77/SchoolDistricts_HU_GQ!K77-1</f>
        <v>0.29328543551534514</v>
      </c>
      <c r="M77" s="31">
        <f>SchoolDistricts_HU_GQ!N77-SchoolDistricts_HU_GQ!M77</f>
        <v>14568</v>
      </c>
      <c r="N77" s="32">
        <f>SchoolDistricts_HU_GQ!N77/SchoolDistricts_HU_GQ!M77-1</f>
        <v>0.37514485102876427</v>
      </c>
      <c r="O77" s="29">
        <f>SchoolDistricts_HU_GQ!P77-SchoolDistricts_HU_GQ!O77</f>
        <v>-1342</v>
      </c>
      <c r="P77" s="30">
        <f>SchoolDistricts_HU_GQ!P77/SchoolDistricts_HU_GQ!O77-1</f>
        <v>-0.21427430943637238</v>
      </c>
      <c r="R77" s="33">
        <f>(SchoolDistricts_HU_GQ!R77-SchoolDistricts_HU_GQ!Q77)*100</f>
        <v>5.4505104122502761</v>
      </c>
    </row>
    <row r="78" spans="1:18" ht="14.25" customHeight="1" x14ac:dyDescent="0.4">
      <c r="A78" s="40">
        <v>706</v>
      </c>
      <c r="B78" s="40" t="s">
        <v>129</v>
      </c>
      <c r="C78" s="14" t="s">
        <v>45</v>
      </c>
      <c r="D78" s="14" t="s">
        <v>46</v>
      </c>
      <c r="E78" s="28">
        <f>SchoolDistricts_HU_GQ!F78-SchoolDistricts_HU_GQ!E78</f>
        <v>-379</v>
      </c>
      <c r="F78" s="19">
        <f>SchoolDistricts_HU_GQ!F78/SchoolDistricts_HU_GQ!E78-1</f>
        <v>-0.32145886344359631</v>
      </c>
      <c r="G78" s="29">
        <f>SchoolDistricts_HU_GQ!H78-SchoolDistricts_HU_GQ!G78</f>
        <v>-75</v>
      </c>
      <c r="H78" s="30">
        <f>SchoolDistricts_HU_GQ!H78/SchoolDistricts_HU_GQ!G78-1</f>
        <v>-1</v>
      </c>
      <c r="I78" s="28">
        <f>SchoolDistricts_HU_GQ!J78-SchoolDistricts_HU_GQ!I78</f>
        <v>-304</v>
      </c>
      <c r="J78" s="19">
        <f>SchoolDistricts_HU_GQ!J78/SchoolDistricts_HU_GQ!I78-1</f>
        <v>-0.27536231884057971</v>
      </c>
      <c r="K78" s="29">
        <f>SchoolDistricts_HU_GQ!L78-SchoolDistricts_HU_GQ!K78</f>
        <v>-127</v>
      </c>
      <c r="L78" s="30">
        <f>SchoolDistricts_HU_GQ!L78/SchoolDistricts_HU_GQ!K78-1</f>
        <v>-0.23694029850746268</v>
      </c>
      <c r="M78" s="31">
        <f>SchoolDistricts_HU_GQ!N78-SchoolDistricts_HU_GQ!M78</f>
        <v>-123</v>
      </c>
      <c r="N78" s="32">
        <f>SchoolDistricts_HU_GQ!N78/SchoolDistricts_HU_GQ!M78-1</f>
        <v>-0.3075</v>
      </c>
      <c r="O78" s="29">
        <f>SchoolDistricts_HU_GQ!P78-SchoolDistricts_HU_GQ!O78</f>
        <v>-4</v>
      </c>
      <c r="P78" s="30">
        <f>SchoolDistricts_HU_GQ!P78/SchoolDistricts_HU_GQ!O78-1</f>
        <v>-2.9411764705882359E-2</v>
      </c>
      <c r="R78" s="33">
        <f>(SchoolDistricts_HU_GQ!R78-SchoolDistricts_HU_GQ!Q78)*100</f>
        <v>-6.9007043024486459</v>
      </c>
    </row>
    <row r="79" spans="1:18" ht="14.25" customHeight="1" x14ac:dyDescent="0.4">
      <c r="A79" s="40">
        <v>706</v>
      </c>
      <c r="B79" s="40" t="s">
        <v>130</v>
      </c>
      <c r="C79" s="14" t="s">
        <v>45</v>
      </c>
      <c r="D79" s="14" t="s">
        <v>344</v>
      </c>
      <c r="E79" s="28">
        <f>SchoolDistricts_HU_GQ!F79-SchoolDistricts_HU_GQ!E79</f>
        <v>11547</v>
      </c>
      <c r="F79" s="19">
        <f>SchoolDistricts_HU_GQ!F79/SchoolDistricts_HU_GQ!E79-1</f>
        <v>0.13666544365672073</v>
      </c>
      <c r="G79" s="29">
        <f>SchoolDistricts_HU_GQ!H79-SchoolDistricts_HU_GQ!G79</f>
        <v>6932</v>
      </c>
      <c r="H79" s="30">
        <f>SchoolDistricts_HU_GQ!H79/SchoolDistricts_HU_GQ!G79-1</f>
        <v>7.6596685082872931</v>
      </c>
      <c r="I79" s="28">
        <f>SchoolDistricts_HU_GQ!J79-SchoolDistricts_HU_GQ!I79</f>
        <v>4615</v>
      </c>
      <c r="J79" s="19">
        <f>SchoolDistricts_HU_GQ!J79/SchoolDistricts_HU_GQ!I79-1</f>
        <v>5.5212595410714771E-2</v>
      </c>
      <c r="K79" s="29">
        <f>SchoolDistricts_HU_GQ!L79-SchoolDistricts_HU_GQ!K79</f>
        <v>-490</v>
      </c>
      <c r="L79" s="30">
        <f>SchoolDistricts_HU_GQ!L79/SchoolDistricts_HU_GQ!K79-1</f>
        <v>-1.6193529197924605E-2</v>
      </c>
      <c r="M79" s="31">
        <f>SchoolDistricts_HU_GQ!N79-SchoolDistricts_HU_GQ!M79</f>
        <v>2762</v>
      </c>
      <c r="N79" s="32">
        <f>SchoolDistricts_HU_GQ!N79/SchoolDistricts_HU_GQ!M79-1</f>
        <v>0.11120505697145378</v>
      </c>
      <c r="O79" s="29">
        <f>SchoolDistricts_HU_GQ!P79-SchoolDistricts_HU_GQ!O79</f>
        <v>-3252</v>
      </c>
      <c r="P79" s="30">
        <f>SchoolDistricts_HU_GQ!P79/SchoolDistricts_HU_GQ!O79-1</f>
        <v>-0.59977867945407604</v>
      </c>
      <c r="R79" s="33">
        <f>(SchoolDistricts_HU_GQ!R79-SchoolDistricts_HU_GQ!Q79)*100</f>
        <v>10.629173585571738</v>
      </c>
    </row>
    <row r="80" spans="1:18" ht="14.25" customHeight="1" x14ac:dyDescent="0.4">
      <c r="A80" s="40">
        <v>706</v>
      </c>
      <c r="B80" s="40" t="s">
        <v>131</v>
      </c>
      <c r="C80" s="14" t="s">
        <v>45</v>
      </c>
      <c r="D80" s="14" t="s">
        <v>345</v>
      </c>
      <c r="E80" s="28">
        <f>SchoolDistricts_HU_GQ!F80-SchoolDistricts_HU_GQ!E80</f>
        <v>-157</v>
      </c>
      <c r="F80" s="19">
        <f>SchoolDistricts_HU_GQ!F80/SchoolDistricts_HU_GQ!E80-1</f>
        <v>-0.10665760869565222</v>
      </c>
      <c r="G80" s="29">
        <f>SchoolDistricts_HU_GQ!H80-SchoolDistricts_HU_GQ!G80</f>
        <v>7</v>
      </c>
      <c r="H80" s="30" t="e">
        <f>SchoolDistricts_HU_GQ!H80/SchoolDistricts_HU_GQ!G80-1</f>
        <v>#DIV/0!</v>
      </c>
      <c r="I80" s="28">
        <f>SchoolDistricts_HU_GQ!J80-SchoolDistricts_HU_GQ!I80</f>
        <v>-164</v>
      </c>
      <c r="J80" s="19">
        <f>SchoolDistricts_HU_GQ!J80/SchoolDistricts_HU_GQ!I80-1</f>
        <v>-0.11141304347826086</v>
      </c>
      <c r="K80" s="29">
        <f>SchoolDistricts_HU_GQ!L80-SchoolDistricts_HU_GQ!K80</f>
        <v>-96</v>
      </c>
      <c r="L80" s="30">
        <f>SchoolDistricts_HU_GQ!L80/SchoolDistricts_HU_GQ!K80-1</f>
        <v>-0.15508885298869146</v>
      </c>
      <c r="M80" s="31">
        <f>SchoolDistricts_HU_GQ!N80-SchoolDistricts_HU_GQ!M80</f>
        <v>-43</v>
      </c>
      <c r="N80" s="32">
        <f>SchoolDistricts_HU_GQ!N80/SchoolDistricts_HU_GQ!M80-1</f>
        <v>-9.1880341880341887E-2</v>
      </c>
      <c r="O80" s="29">
        <f>SchoolDistricts_HU_GQ!P80-SchoolDistricts_HU_GQ!O80</f>
        <v>-53</v>
      </c>
      <c r="P80" s="30">
        <f>SchoolDistricts_HU_GQ!P80/SchoolDistricts_HU_GQ!O80-1</f>
        <v>-0.35099337748344372</v>
      </c>
      <c r="R80" s="33">
        <f>(SchoolDistricts_HU_GQ!R80-SchoolDistricts_HU_GQ!Q80)*100</f>
        <v>5.6561344548198056</v>
      </c>
    </row>
    <row r="81" spans="1:18" ht="14.25" customHeight="1" x14ac:dyDescent="0.4">
      <c r="A81" s="40">
        <v>706</v>
      </c>
      <c r="B81" s="40" t="s">
        <v>132</v>
      </c>
      <c r="C81" s="14" t="s">
        <v>45</v>
      </c>
      <c r="D81" s="14" t="s">
        <v>346</v>
      </c>
      <c r="E81" s="28">
        <f>SchoolDistricts_HU_GQ!F81-SchoolDistricts_HU_GQ!E81</f>
        <v>11047</v>
      </c>
      <c r="F81" s="19">
        <f>SchoolDistricts_HU_GQ!F81/SchoolDistricts_HU_GQ!E81-1</f>
        <v>0.24736335341140636</v>
      </c>
      <c r="G81" s="29">
        <f>SchoolDistricts_HU_GQ!H81-SchoolDistricts_HU_GQ!G81</f>
        <v>-165</v>
      </c>
      <c r="H81" s="30">
        <f>SchoolDistricts_HU_GQ!H81/SchoolDistricts_HU_GQ!G81-1</f>
        <v>-0.3571428571428571</v>
      </c>
      <c r="I81" s="28">
        <f>SchoolDistricts_HU_GQ!J81-SchoolDistricts_HU_GQ!I81</f>
        <v>11212</v>
      </c>
      <c r="J81" s="19">
        <f>SchoolDistricts_HU_GQ!J81/SchoolDistricts_HU_GQ!I81-1</f>
        <v>0.25368237663189808</v>
      </c>
      <c r="K81" s="29">
        <f>SchoolDistricts_HU_GQ!L81-SchoolDistricts_HU_GQ!K81</f>
        <v>2722</v>
      </c>
      <c r="L81" s="30">
        <f>SchoolDistricts_HU_GQ!L81/SchoolDistricts_HU_GQ!K81-1</f>
        <v>0.16938394523957689</v>
      </c>
      <c r="M81" s="31">
        <f>SchoolDistricts_HU_GQ!N81-SchoolDistricts_HU_GQ!M81</f>
        <v>3621</v>
      </c>
      <c r="N81" s="32">
        <f>SchoolDistricts_HU_GQ!N81/SchoolDistricts_HU_GQ!M81-1</f>
        <v>0.26063485208378312</v>
      </c>
      <c r="O81" s="29">
        <f>SchoolDistricts_HU_GQ!P81-SchoolDistricts_HU_GQ!O81</f>
        <v>-899</v>
      </c>
      <c r="P81" s="30">
        <f>SchoolDistricts_HU_GQ!P81/SchoolDistricts_HU_GQ!O81-1</f>
        <v>-0.41295360587965091</v>
      </c>
      <c r="R81" s="33">
        <f>(SchoolDistricts_HU_GQ!R81-SchoolDistricts_HU_GQ!Q81)*100</f>
        <v>6.7462156704265581</v>
      </c>
    </row>
    <row r="82" spans="1:18" ht="14.25" customHeight="1" x14ac:dyDescent="0.4">
      <c r="A82" s="40">
        <v>706</v>
      </c>
      <c r="B82" s="40" t="s">
        <v>133</v>
      </c>
      <c r="C82" s="14" t="s">
        <v>45</v>
      </c>
      <c r="D82" s="14" t="s">
        <v>347</v>
      </c>
      <c r="E82" s="28">
        <f>SchoolDistricts_HU_GQ!F82-SchoolDistricts_HU_GQ!E82</f>
        <v>3891</v>
      </c>
      <c r="F82" s="19">
        <f>SchoolDistricts_HU_GQ!F82/SchoolDistricts_HU_GQ!E82-1</f>
        <v>0.13400606144096994</v>
      </c>
      <c r="G82" s="29">
        <f>SchoolDistricts_HU_GQ!H82-SchoolDistricts_HU_GQ!G82</f>
        <v>697</v>
      </c>
      <c r="H82" s="30">
        <f>SchoolDistricts_HU_GQ!H82/SchoolDistricts_HU_GQ!G82-1</f>
        <v>14.829787234042554</v>
      </c>
      <c r="I82" s="28">
        <f>SchoolDistricts_HU_GQ!J82-SchoolDistricts_HU_GQ!I82</f>
        <v>3194</v>
      </c>
      <c r="J82" s="19">
        <f>SchoolDistricts_HU_GQ!J82/SchoolDistricts_HU_GQ!I82-1</f>
        <v>0.11017972334333703</v>
      </c>
      <c r="K82" s="29">
        <f>SchoolDistricts_HU_GQ!L82-SchoolDistricts_HU_GQ!K82</f>
        <v>806</v>
      </c>
      <c r="L82" s="30">
        <f>SchoolDistricts_HU_GQ!L82/SchoolDistricts_HU_GQ!K82-1</f>
        <v>5.4061305251861258E-2</v>
      </c>
      <c r="M82" s="31">
        <f>SchoolDistricts_HU_GQ!N82-SchoolDistricts_HU_GQ!M82</f>
        <v>1795</v>
      </c>
      <c r="N82" s="32">
        <f>SchoolDistricts_HU_GQ!N82/SchoolDistricts_HU_GQ!M82-1</f>
        <v>0.14570987904862398</v>
      </c>
      <c r="O82" s="29">
        <f>SchoolDistricts_HU_GQ!P82-SchoolDistricts_HU_GQ!O82</f>
        <v>-989</v>
      </c>
      <c r="P82" s="30">
        <f>SchoolDistricts_HU_GQ!P82/SchoolDistricts_HU_GQ!O82-1</f>
        <v>-0.38185328185328182</v>
      </c>
      <c r="R82" s="33">
        <f>(SchoolDistricts_HU_GQ!R82-SchoolDistricts_HU_GQ!Q82)*100</f>
        <v>7.1843384066326514</v>
      </c>
    </row>
    <row r="83" spans="1:18" ht="14.25" customHeight="1" x14ac:dyDescent="0.4">
      <c r="A83" s="40">
        <v>706</v>
      </c>
      <c r="B83" s="40" t="s">
        <v>134</v>
      </c>
      <c r="C83" s="14" t="s">
        <v>45</v>
      </c>
      <c r="D83" s="14" t="s">
        <v>348</v>
      </c>
      <c r="E83" s="28">
        <f>SchoolDistricts_HU_GQ!F83-SchoolDistricts_HU_GQ!E83</f>
        <v>15587</v>
      </c>
      <c r="F83" s="19">
        <f>SchoolDistricts_HU_GQ!F83/SchoolDistricts_HU_GQ!E83-1</f>
        <v>0.41386543465562098</v>
      </c>
      <c r="G83" s="29">
        <f>SchoolDistricts_HU_GQ!H83-SchoolDistricts_HU_GQ!G83</f>
        <v>-500</v>
      </c>
      <c r="H83" s="30">
        <f>SchoolDistricts_HU_GQ!H83/SchoolDistricts_HU_GQ!G83-1</f>
        <v>-9.8154691794267723E-2</v>
      </c>
      <c r="I83" s="28">
        <f>SchoolDistricts_HU_GQ!J83-SchoolDistricts_HU_GQ!I83</f>
        <v>16087</v>
      </c>
      <c r="J83" s="19">
        <f>SchoolDistricts_HU_GQ!J83/SchoolDistricts_HU_GQ!I83-1</f>
        <v>0.49395111766150812</v>
      </c>
      <c r="K83" s="29">
        <f>SchoolDistricts_HU_GQ!L83-SchoolDistricts_HU_GQ!K83</f>
        <v>3349</v>
      </c>
      <c r="L83" s="30">
        <f>SchoolDistricts_HU_GQ!L83/SchoolDistricts_HU_GQ!K83-1</f>
        <v>0.27001531887446584</v>
      </c>
      <c r="M83" s="31">
        <f>SchoolDistricts_HU_GQ!N83-SchoolDistricts_HU_GQ!M83</f>
        <v>4650</v>
      </c>
      <c r="N83" s="32">
        <f>SchoolDistricts_HU_GQ!N83/SchoolDistricts_HU_GQ!M83-1</f>
        <v>0.46025932891220434</v>
      </c>
      <c r="O83" s="29">
        <f>SchoolDistricts_HU_GQ!P83-SchoolDistricts_HU_GQ!O83</f>
        <v>-1301</v>
      </c>
      <c r="P83" s="30">
        <f>SchoolDistricts_HU_GQ!P83/SchoolDistricts_HU_GQ!O83-1</f>
        <v>-0.56565217391304345</v>
      </c>
      <c r="R83" s="33">
        <f>(SchoolDistricts_HU_GQ!R83-SchoolDistricts_HU_GQ!Q83)*100</f>
        <v>12.201848866247278</v>
      </c>
    </row>
    <row r="84" spans="1:18" ht="14.25" customHeight="1" x14ac:dyDescent="0.4">
      <c r="A84" s="40">
        <v>707</v>
      </c>
      <c r="B84" s="40" t="s">
        <v>135</v>
      </c>
      <c r="C84" s="14" t="s">
        <v>45</v>
      </c>
      <c r="D84" s="14" t="s">
        <v>349</v>
      </c>
      <c r="E84" s="28">
        <f>SchoolDistricts_HU_GQ!F84-SchoolDistricts_HU_GQ!E84</f>
        <v>32443</v>
      </c>
      <c r="F84" s="19">
        <f>SchoolDistricts_HU_GQ!F84/SchoolDistricts_HU_GQ!E84-1</f>
        <v>0.49292735919291375</v>
      </c>
      <c r="G84" s="29">
        <f>SchoolDistricts_HU_GQ!H84-SchoolDistricts_HU_GQ!G84</f>
        <v>-464</v>
      </c>
      <c r="H84" s="30">
        <f>SchoolDistricts_HU_GQ!H84/SchoolDistricts_HU_GQ!G84-1</f>
        <v>-9.0855688271000545E-2</v>
      </c>
      <c r="I84" s="28">
        <f>SchoolDistricts_HU_GQ!J84-SchoolDistricts_HU_GQ!I84</f>
        <v>32907</v>
      </c>
      <c r="J84" s="19">
        <f>SchoolDistricts_HU_GQ!J84/SchoolDistricts_HU_GQ!I84-1</f>
        <v>0.54203590841706473</v>
      </c>
      <c r="K84" s="29">
        <f>SchoolDistricts_HU_GQ!L84-SchoolDistricts_HU_GQ!K84</f>
        <v>9419</v>
      </c>
      <c r="L84" s="30">
        <f>SchoolDistricts_HU_GQ!L84/SchoolDistricts_HU_GQ!K84-1</f>
        <v>0.41353119374807923</v>
      </c>
      <c r="M84" s="31">
        <f>SchoolDistricts_HU_GQ!N84-SchoolDistricts_HU_GQ!M84</f>
        <v>10329</v>
      </c>
      <c r="N84" s="32">
        <f>SchoolDistricts_HU_GQ!N84/SchoolDistricts_HU_GQ!M84-1</f>
        <v>0.54650793650793661</v>
      </c>
      <c r="O84" s="29">
        <f>SchoolDistricts_HU_GQ!P84-SchoolDistricts_HU_GQ!O84</f>
        <v>-910</v>
      </c>
      <c r="P84" s="30">
        <f>SchoolDistricts_HU_GQ!P84/SchoolDistricts_HU_GQ!O84-1</f>
        <v>-0.23471756512767605</v>
      </c>
      <c r="R84" s="33">
        <f>(SchoolDistricts_HU_GQ!R84-SchoolDistricts_HU_GQ!Q84)*100</f>
        <v>7.8061263453885648</v>
      </c>
    </row>
    <row r="85" spans="1:18" ht="14.25" customHeight="1" x14ac:dyDescent="0.4">
      <c r="A85" s="40">
        <v>706</v>
      </c>
      <c r="B85" s="40" t="s">
        <v>136</v>
      </c>
      <c r="C85" s="14" t="s">
        <v>45</v>
      </c>
      <c r="D85" s="14" t="s">
        <v>350</v>
      </c>
      <c r="E85" s="28">
        <f>SchoolDistricts_HU_GQ!F85-SchoolDistricts_HU_GQ!E85</f>
        <v>7761</v>
      </c>
      <c r="F85" s="19">
        <f>SchoolDistricts_HU_GQ!F85/SchoolDistricts_HU_GQ!E85-1</f>
        <v>6.9265576052906397E-2</v>
      </c>
      <c r="G85" s="29">
        <f>SchoolDistricts_HU_GQ!H85-SchoolDistricts_HU_GQ!G85</f>
        <v>50</v>
      </c>
      <c r="H85" s="30">
        <f>SchoolDistricts_HU_GQ!H85/SchoolDistricts_HU_GQ!G85-1</f>
        <v>1.1363636363636362</v>
      </c>
      <c r="I85" s="28">
        <f>SchoolDistricts_HU_GQ!J85-SchoolDistricts_HU_GQ!I85</f>
        <v>7711</v>
      </c>
      <c r="J85" s="19">
        <f>SchoolDistricts_HU_GQ!J85/SchoolDistricts_HU_GQ!I85-1</f>
        <v>6.8846370186512962E-2</v>
      </c>
      <c r="K85" s="29">
        <f>SchoolDistricts_HU_GQ!L85-SchoolDistricts_HU_GQ!K85</f>
        <v>472</v>
      </c>
      <c r="L85" s="30">
        <f>SchoolDistricts_HU_GQ!L85/SchoolDistricts_HU_GQ!K85-1</f>
        <v>1.4192927592013405E-2</v>
      </c>
      <c r="M85" s="31">
        <f>SchoolDistricts_HU_GQ!N85-SchoolDistricts_HU_GQ!M85</f>
        <v>3352</v>
      </c>
      <c r="N85" s="32">
        <f>SchoolDistricts_HU_GQ!N85/SchoolDistricts_HU_GQ!M85-1</f>
        <v>0.11792851111736558</v>
      </c>
      <c r="O85" s="29">
        <f>SchoolDistricts_HU_GQ!P85-SchoolDistricts_HU_GQ!O85</f>
        <v>-2880</v>
      </c>
      <c r="P85" s="30">
        <f>SchoolDistricts_HU_GQ!P85/SchoolDistricts_HU_GQ!O85-1</f>
        <v>-0.5960264900662251</v>
      </c>
      <c r="R85" s="33">
        <f>(SchoolDistricts_HU_GQ!R85-SchoolDistricts_HU_GQ!Q85)*100</f>
        <v>8.7422326438704072</v>
      </c>
    </row>
    <row r="86" spans="1:18" ht="14.25" customHeight="1" x14ac:dyDescent="0.4">
      <c r="A86" s="40">
        <v>708</v>
      </c>
      <c r="B86" s="40" t="s">
        <v>137</v>
      </c>
      <c r="C86" s="14" t="s">
        <v>45</v>
      </c>
      <c r="D86" s="14" t="s">
        <v>351</v>
      </c>
      <c r="E86" s="28">
        <f>SchoolDistricts_HU_GQ!F86-SchoolDistricts_HU_GQ!E86</f>
        <v>56140</v>
      </c>
      <c r="F86" s="19">
        <f>SchoolDistricts_HU_GQ!F86/SchoolDistricts_HU_GQ!E86-1</f>
        <v>0.25426761054571978</v>
      </c>
      <c r="G86" s="29">
        <f>SchoolDistricts_HU_GQ!H86-SchoolDistricts_HU_GQ!G86</f>
        <v>1251</v>
      </c>
      <c r="H86" s="30">
        <f>SchoolDistricts_HU_GQ!H86/SchoolDistricts_HU_GQ!G86-1</f>
        <v>2.8958333333333335</v>
      </c>
      <c r="I86" s="28">
        <f>SchoolDistricts_HU_GQ!J86-SchoolDistricts_HU_GQ!I86</f>
        <v>54889</v>
      </c>
      <c r="J86" s="19">
        <f>SchoolDistricts_HU_GQ!J86/SchoolDistricts_HU_GQ!I86-1</f>
        <v>0.24908898660821666</v>
      </c>
      <c r="K86" s="29">
        <f>SchoolDistricts_HU_GQ!L86-SchoolDistricts_HU_GQ!K86</f>
        <v>17991</v>
      </c>
      <c r="L86" s="30">
        <f>SchoolDistricts_HU_GQ!L86/SchoolDistricts_HU_GQ!K86-1</f>
        <v>0.20139930594425159</v>
      </c>
      <c r="M86" s="31">
        <f>SchoolDistricts_HU_GQ!N86-SchoolDistricts_HU_GQ!M86</f>
        <v>19841</v>
      </c>
      <c r="N86" s="32">
        <f>SchoolDistricts_HU_GQ!N86/SchoolDistricts_HU_GQ!M86-1</f>
        <v>0.2460533005940202</v>
      </c>
      <c r="O86" s="29">
        <f>SchoolDistricts_HU_GQ!P86-SchoolDistricts_HU_GQ!O86</f>
        <v>-1850</v>
      </c>
      <c r="P86" s="30">
        <f>SchoolDistricts_HU_GQ!P86/SchoolDistricts_HU_GQ!O86-1</f>
        <v>-0.21281490854710683</v>
      </c>
      <c r="R86" s="33">
        <f>(SchoolDistricts_HU_GQ!R86-SchoolDistricts_HU_GQ!Q86)*100</f>
        <v>3.3551347514217844</v>
      </c>
    </row>
    <row r="87" spans="1:18" ht="14.25" customHeight="1" x14ac:dyDescent="0.4">
      <c r="A87" s="40">
        <v>706</v>
      </c>
      <c r="B87" s="40" t="s">
        <v>138</v>
      </c>
      <c r="C87" s="14" t="s">
        <v>45</v>
      </c>
      <c r="D87" s="14" t="s">
        <v>352</v>
      </c>
      <c r="E87" s="28">
        <f>SchoolDistricts_HU_GQ!F87-SchoolDistricts_HU_GQ!E87</f>
        <v>-1069</v>
      </c>
      <c r="F87" s="19">
        <f>SchoolDistricts_HU_GQ!F87/SchoolDistricts_HU_GQ!E87-1</f>
        <v>-1.6169530493707618E-2</v>
      </c>
      <c r="G87" s="29">
        <f>SchoolDistricts_HU_GQ!H87-SchoolDistricts_HU_GQ!G87</f>
        <v>-122</v>
      </c>
      <c r="H87" s="30">
        <f>SchoolDistricts_HU_GQ!H87/SchoolDistricts_HU_GQ!G87-1</f>
        <v>-0.1737891737891738</v>
      </c>
      <c r="I87" s="28">
        <f>SchoolDistricts_HU_GQ!J87-SchoolDistricts_HU_GQ!I87</f>
        <v>-947</v>
      </c>
      <c r="J87" s="19">
        <f>SchoolDistricts_HU_GQ!J87/SchoolDistricts_HU_GQ!I87-1</f>
        <v>-1.4477908576670195E-2</v>
      </c>
      <c r="K87" s="29">
        <f>SchoolDistricts_HU_GQ!L87-SchoolDistricts_HU_GQ!K87</f>
        <v>388</v>
      </c>
      <c r="L87" s="30">
        <f>SchoolDistricts_HU_GQ!L87/SchoolDistricts_HU_GQ!K87-1</f>
        <v>1.386556123360605E-2</v>
      </c>
      <c r="M87" s="31">
        <f>SchoolDistricts_HU_GQ!N87-SchoolDistricts_HU_GQ!M87</f>
        <v>1904</v>
      </c>
      <c r="N87" s="32">
        <f>SchoolDistricts_HU_GQ!N87/SchoolDistricts_HU_GQ!M87-1</f>
        <v>7.9685276638486569E-2</v>
      </c>
      <c r="O87" s="29">
        <f>SchoolDistricts_HU_GQ!P87-SchoolDistricts_HU_GQ!O87</f>
        <v>-1516</v>
      </c>
      <c r="P87" s="30">
        <f>SchoolDistricts_HU_GQ!P87/SchoolDistricts_HU_GQ!O87-1</f>
        <v>-0.37075079481535833</v>
      </c>
      <c r="R87" s="33">
        <f>(SchoolDistricts_HU_GQ!R87-SchoolDistricts_HU_GQ!Q87)*100</f>
        <v>5.5433233931980403</v>
      </c>
    </row>
    <row r="88" spans="1:18" ht="14.25" customHeight="1" x14ac:dyDescent="0.4">
      <c r="A88" s="40">
        <v>708</v>
      </c>
      <c r="B88" s="40" t="s">
        <v>139</v>
      </c>
      <c r="C88" s="14" t="s">
        <v>45</v>
      </c>
      <c r="D88" s="14" t="s">
        <v>353</v>
      </c>
      <c r="E88" s="28">
        <f>SchoolDistricts_HU_GQ!F88-SchoolDistricts_HU_GQ!E88</f>
        <v>32721</v>
      </c>
      <c r="F88" s="19">
        <f>SchoolDistricts_HU_GQ!F88/SchoolDistricts_HU_GQ!E88-1</f>
        <v>0.20007826783497706</v>
      </c>
      <c r="G88" s="29">
        <f>SchoolDistricts_HU_GQ!H88-SchoolDistricts_HU_GQ!G88</f>
        <v>1373</v>
      </c>
      <c r="H88" s="30">
        <f>SchoolDistricts_HU_GQ!H88/SchoolDistricts_HU_GQ!G88-1</f>
        <v>1.5188053097345131</v>
      </c>
      <c r="I88" s="28">
        <f>SchoolDistricts_HU_GQ!J88-SchoolDistricts_HU_GQ!I88</f>
        <v>31348</v>
      </c>
      <c r="J88" s="19">
        <f>SchoolDistricts_HU_GQ!J88/SchoolDistricts_HU_GQ!I88-1</f>
        <v>0.19274826761438058</v>
      </c>
      <c r="K88" s="29">
        <f>SchoolDistricts_HU_GQ!L88-SchoolDistricts_HU_GQ!K88</f>
        <v>5774</v>
      </c>
      <c r="L88" s="30">
        <f>SchoolDistricts_HU_GQ!L88/SchoolDistricts_HU_GQ!K88-1</f>
        <v>7.9987809270495758E-2</v>
      </c>
      <c r="M88" s="31">
        <f>SchoolDistricts_HU_GQ!N88-SchoolDistricts_HU_GQ!M88</f>
        <v>10609</v>
      </c>
      <c r="N88" s="32">
        <f>SchoolDistricts_HU_GQ!N88/SchoolDistricts_HU_GQ!M88-1</f>
        <v>0.17986843443762512</v>
      </c>
      <c r="O88" s="29">
        <f>SchoolDistricts_HU_GQ!P88-SchoolDistricts_HU_GQ!O88</f>
        <v>-4835</v>
      </c>
      <c r="P88" s="30">
        <f>SchoolDistricts_HU_GQ!P88/SchoolDistricts_HU_GQ!O88-1</f>
        <v>-0.36617691608603453</v>
      </c>
      <c r="R88" s="33">
        <f>(SchoolDistricts_HU_GQ!R88-SchoolDistricts_HU_GQ!Q88)*100</f>
        <v>7.5566431934423139</v>
      </c>
    </row>
    <row r="89" spans="1:18" ht="14.25" customHeight="1" x14ac:dyDescent="0.4">
      <c r="A89" s="40">
        <v>708</v>
      </c>
      <c r="B89" s="40" t="s">
        <v>140</v>
      </c>
      <c r="C89" s="14" t="s">
        <v>45</v>
      </c>
      <c r="D89" s="14" t="s">
        <v>354</v>
      </c>
      <c r="E89" s="28">
        <f>SchoolDistricts_HU_GQ!F89-SchoolDistricts_HU_GQ!E89</f>
        <v>1371</v>
      </c>
      <c r="F89" s="19">
        <f>SchoolDistricts_HU_GQ!F89/SchoolDistricts_HU_GQ!E89-1</f>
        <v>5.9567257559958398E-2</v>
      </c>
      <c r="G89" s="29">
        <f>SchoolDistricts_HU_GQ!H89-SchoolDistricts_HU_GQ!G89</f>
        <v>128</v>
      </c>
      <c r="H89" s="30">
        <f>SchoolDistricts_HU_GQ!H89/SchoolDistricts_HU_GQ!G89-1</f>
        <v>0.70329670329670324</v>
      </c>
      <c r="I89" s="28">
        <f>SchoolDistricts_HU_GQ!J89-SchoolDistricts_HU_GQ!I89</f>
        <v>1243</v>
      </c>
      <c r="J89" s="19">
        <f>SchoolDistricts_HU_GQ!J89/SchoolDistricts_HU_GQ!I89-1</f>
        <v>5.4436366821406734E-2</v>
      </c>
      <c r="K89" s="29">
        <f>SchoolDistricts_HU_GQ!L89-SchoolDistricts_HU_GQ!K89</f>
        <v>719</v>
      </c>
      <c r="L89" s="30">
        <f>SchoolDistricts_HU_GQ!L89/SchoolDistricts_HU_GQ!K89-1</f>
        <v>5.3461223882816489E-2</v>
      </c>
      <c r="M89" s="31">
        <f>SchoolDistricts_HU_GQ!N89-SchoolDistricts_HU_GQ!M89</f>
        <v>1162</v>
      </c>
      <c r="N89" s="32">
        <f>SchoolDistricts_HU_GQ!N89/SchoolDistricts_HU_GQ!M89-1</f>
        <v>0.11000662690523533</v>
      </c>
      <c r="O89" s="29">
        <f>SchoolDistricts_HU_GQ!P89-SchoolDistricts_HU_GQ!O89</f>
        <v>-443</v>
      </c>
      <c r="P89" s="30">
        <f>SchoolDistricts_HU_GQ!P89/SchoolDistricts_HU_GQ!O89-1</f>
        <v>-0.15349965349965355</v>
      </c>
      <c r="R89" s="33">
        <f>(SchoolDistricts_HU_GQ!R89-SchoolDistricts_HU_GQ!Q89)*100</f>
        <v>4.2157615198038512</v>
      </c>
    </row>
    <row r="90" spans="1:18" ht="14.25" customHeight="1" x14ac:dyDescent="0.4">
      <c r="A90" s="40">
        <v>706</v>
      </c>
      <c r="B90" s="40" t="s">
        <v>141</v>
      </c>
      <c r="C90" s="14" t="s">
        <v>45</v>
      </c>
      <c r="D90" s="14" t="s">
        <v>355</v>
      </c>
      <c r="E90" s="28">
        <f>SchoolDistricts_HU_GQ!F90-SchoolDistricts_HU_GQ!E90</f>
        <v>5077</v>
      </c>
      <c r="F90" s="19">
        <f>SchoolDistricts_HU_GQ!F90/SchoolDistricts_HU_GQ!E90-1</f>
        <v>0.17062105121656135</v>
      </c>
      <c r="G90" s="29">
        <f>SchoolDistricts_HU_GQ!H90-SchoolDistricts_HU_GQ!G90</f>
        <v>56</v>
      </c>
      <c r="H90" s="30" t="e">
        <f>SchoolDistricts_HU_GQ!H90/SchoolDistricts_HU_GQ!G90-1</f>
        <v>#DIV/0!</v>
      </c>
      <c r="I90" s="28">
        <f>SchoolDistricts_HU_GQ!J90-SchoolDistricts_HU_GQ!I90</f>
        <v>5021</v>
      </c>
      <c r="J90" s="19">
        <f>SchoolDistricts_HU_GQ!J90/SchoolDistricts_HU_GQ!I90-1</f>
        <v>0.16873907783304198</v>
      </c>
      <c r="K90" s="29">
        <f>SchoolDistricts_HU_GQ!L90-SchoolDistricts_HU_GQ!K90</f>
        <v>928</v>
      </c>
      <c r="L90" s="30">
        <f>SchoolDistricts_HU_GQ!L90/SchoolDistricts_HU_GQ!K90-1</f>
        <v>9.4424094424094385E-2</v>
      </c>
      <c r="M90" s="31">
        <f>SchoolDistricts_HU_GQ!N90-SchoolDistricts_HU_GQ!M90</f>
        <v>1729</v>
      </c>
      <c r="N90" s="32">
        <f>SchoolDistricts_HU_GQ!N90/SchoolDistricts_HU_GQ!M90-1</f>
        <v>0.20510083036773419</v>
      </c>
      <c r="O90" s="29">
        <f>SchoolDistricts_HU_GQ!P90-SchoolDistricts_HU_GQ!O90</f>
        <v>-801</v>
      </c>
      <c r="P90" s="30">
        <f>SchoolDistricts_HU_GQ!P90/SchoolDistricts_HU_GQ!O90-1</f>
        <v>-0.57296137339055786</v>
      </c>
      <c r="R90" s="33">
        <f>(SchoolDistricts_HU_GQ!R90-SchoolDistricts_HU_GQ!Q90)*100</f>
        <v>8.6742737449319822</v>
      </c>
    </row>
    <row r="91" spans="1:18" ht="14.25" customHeight="1" x14ac:dyDescent="0.4">
      <c r="A91" s="40">
        <v>708</v>
      </c>
      <c r="B91" s="40" t="s">
        <v>142</v>
      </c>
      <c r="C91" s="14" t="s">
        <v>45</v>
      </c>
      <c r="D91" s="14" t="s">
        <v>356</v>
      </c>
      <c r="E91" s="28">
        <f>SchoolDistricts_HU_GQ!F91-SchoolDistricts_HU_GQ!E91</f>
        <v>-132</v>
      </c>
      <c r="F91" s="19">
        <f>SchoolDistricts_HU_GQ!F91/SchoolDistricts_HU_GQ!E91-1</f>
        <v>-5.4231717337715701E-2</v>
      </c>
      <c r="G91" s="29">
        <f>SchoolDistricts_HU_GQ!H91-SchoolDistricts_HU_GQ!G91</f>
        <v>0</v>
      </c>
      <c r="H91" s="30" t="e">
        <f>SchoolDistricts_HU_GQ!H91/SchoolDistricts_HU_GQ!G91-1</f>
        <v>#DIV/0!</v>
      </c>
      <c r="I91" s="28">
        <f>SchoolDistricts_HU_GQ!J91-SchoolDistricts_HU_GQ!I91</f>
        <v>-132</v>
      </c>
      <c r="J91" s="19">
        <f>SchoolDistricts_HU_GQ!J91/SchoolDistricts_HU_GQ!I91-1</f>
        <v>-5.4231717337715701E-2</v>
      </c>
      <c r="K91" s="29">
        <f>SchoolDistricts_HU_GQ!L91-SchoolDistricts_HU_GQ!K91</f>
        <v>-267</v>
      </c>
      <c r="L91" s="30">
        <f>SchoolDistricts_HU_GQ!L91/SchoolDistricts_HU_GQ!K91-1</f>
        <v>-0.24428179322964316</v>
      </c>
      <c r="M91" s="31">
        <f>SchoolDistricts_HU_GQ!N91-SchoolDistricts_HU_GQ!M91</f>
        <v>-54</v>
      </c>
      <c r="N91" s="32">
        <f>SchoolDistricts_HU_GQ!N91/SchoolDistricts_HU_GQ!M91-1</f>
        <v>-6.8702290076335881E-2</v>
      </c>
      <c r="O91" s="29">
        <f>SchoolDistricts_HU_GQ!P91-SchoolDistricts_HU_GQ!O91</f>
        <v>-213</v>
      </c>
      <c r="P91" s="30">
        <f>SchoolDistricts_HU_GQ!P91/SchoolDistricts_HU_GQ!O91-1</f>
        <v>-0.69381107491856675</v>
      </c>
      <c r="R91" s="33">
        <f>(SchoolDistricts_HU_GQ!R91-SchoolDistricts_HU_GQ!Q91)*100</f>
        <v>16.70768637754232</v>
      </c>
    </row>
    <row r="92" spans="1:18" ht="14.25" customHeight="1" x14ac:dyDescent="0.4">
      <c r="A92" s="40">
        <v>708</v>
      </c>
      <c r="B92" s="40" t="s">
        <v>143</v>
      </c>
      <c r="C92" s="14" t="s">
        <v>45</v>
      </c>
      <c r="D92" s="14" t="s">
        <v>357</v>
      </c>
      <c r="E92" s="28">
        <f>SchoolDistricts_HU_GQ!F92-SchoolDistricts_HU_GQ!E92</f>
        <v>26961</v>
      </c>
      <c r="F92" s="19">
        <f>SchoolDistricts_HU_GQ!F92/SchoolDistricts_HU_GQ!E92-1</f>
        <v>0.14618316678685495</v>
      </c>
      <c r="G92" s="29">
        <f>SchoolDistricts_HU_GQ!H92-SchoolDistricts_HU_GQ!G92</f>
        <v>883</v>
      </c>
      <c r="H92" s="30">
        <f>SchoolDistricts_HU_GQ!H92/SchoolDistricts_HU_GQ!G92-1</f>
        <v>2.1328502415458939</v>
      </c>
      <c r="I92" s="28">
        <f>SchoolDistricts_HU_GQ!J92-SchoolDistricts_HU_GQ!I92</f>
        <v>26078</v>
      </c>
      <c r="J92" s="19">
        <f>SchoolDistricts_HU_GQ!J92/SchoolDistricts_HU_GQ!I92-1</f>
        <v>0.14171362739717086</v>
      </c>
      <c r="K92" s="29">
        <f>SchoolDistricts_HU_GQ!L92-SchoolDistricts_HU_GQ!K92</f>
        <v>10018</v>
      </c>
      <c r="L92" s="30">
        <f>SchoolDistricts_HU_GQ!L92/SchoolDistricts_HU_GQ!K92-1</f>
        <v>0.14454736963610659</v>
      </c>
      <c r="M92" s="31">
        <f>SchoolDistricts_HU_GQ!N92-SchoolDistricts_HU_GQ!M92</f>
        <v>10538</v>
      </c>
      <c r="N92" s="32">
        <f>SchoolDistricts_HU_GQ!N92/SchoolDistricts_HU_GQ!M92-1</f>
        <v>0.1662669611864942</v>
      </c>
      <c r="O92" s="29">
        <f>SchoolDistricts_HU_GQ!P92-SchoolDistricts_HU_GQ!O92</f>
        <v>-520</v>
      </c>
      <c r="P92" s="30">
        <f>SchoolDistricts_HU_GQ!P92/SchoolDistricts_HU_GQ!O92-1</f>
        <v>-8.7748903138710754E-2</v>
      </c>
      <c r="R92" s="33">
        <f>(SchoolDistricts_HU_GQ!R92-SchoolDistricts_HU_GQ!Q92)*100</f>
        <v>1.7353987601023246</v>
      </c>
    </row>
    <row r="93" spans="1:18" ht="14.25" customHeight="1" x14ac:dyDescent="0.4">
      <c r="A93" s="40">
        <v>706</v>
      </c>
      <c r="B93" s="40" t="s">
        <v>144</v>
      </c>
      <c r="C93" s="14" t="s">
        <v>45</v>
      </c>
      <c r="D93" s="14" t="s">
        <v>358</v>
      </c>
      <c r="E93" s="28">
        <f>SchoolDistricts_HU_GQ!F93-SchoolDistricts_HU_GQ!E93</f>
        <v>11577</v>
      </c>
      <c r="F93" s="19">
        <f>SchoolDistricts_HU_GQ!F93/SchoolDistricts_HU_GQ!E93-1</f>
        <v>0.11864962643354215</v>
      </c>
      <c r="G93" s="29">
        <f>SchoolDistricts_HU_GQ!H93-SchoolDistricts_HU_GQ!G93</f>
        <v>69</v>
      </c>
      <c r="H93" s="30">
        <f>SchoolDistricts_HU_GQ!H93/SchoolDistricts_HU_GQ!G93-1</f>
        <v>8.2733812949640217E-2</v>
      </c>
      <c r="I93" s="28">
        <f>SchoolDistricts_HU_GQ!J93-SchoolDistricts_HU_GQ!I93</f>
        <v>11508</v>
      </c>
      <c r="J93" s="19">
        <f>SchoolDistricts_HU_GQ!J93/SchoolDistricts_HU_GQ!I93-1</f>
        <v>0.11895926151810543</v>
      </c>
      <c r="K93" s="29">
        <f>SchoolDistricts_HU_GQ!L93-SchoolDistricts_HU_GQ!K93</f>
        <v>1119</v>
      </c>
      <c r="L93" s="30">
        <f>SchoolDistricts_HU_GQ!L93/SchoolDistricts_HU_GQ!K93-1</f>
        <v>2.9742444781117872E-2</v>
      </c>
      <c r="M93" s="31">
        <f>SchoolDistricts_HU_GQ!N93-SchoolDistricts_HU_GQ!M93</f>
        <v>4423</v>
      </c>
      <c r="N93" s="32">
        <f>SchoolDistricts_HU_GQ!N93/SchoolDistricts_HU_GQ!M93-1</f>
        <v>0.13872161585748333</v>
      </c>
      <c r="O93" s="29">
        <f>SchoolDistricts_HU_GQ!P93-SchoolDistricts_HU_GQ!O93</f>
        <v>-3304</v>
      </c>
      <c r="P93" s="30">
        <f>SchoolDistricts_HU_GQ!P93/SchoolDistricts_HU_GQ!O93-1</f>
        <v>-0.57571005401637909</v>
      </c>
      <c r="R93" s="33">
        <f>(SchoolDistricts_HU_GQ!R93-SchoolDistricts_HU_GQ!Q93)*100</f>
        <v>8.9687984373517988</v>
      </c>
    </row>
    <row r="94" spans="1:18" ht="14.25" customHeight="1" x14ac:dyDescent="0.4">
      <c r="A94" s="40">
        <v>707</v>
      </c>
      <c r="B94" s="40" t="s">
        <v>145</v>
      </c>
      <c r="C94" s="14" t="s">
        <v>45</v>
      </c>
      <c r="D94" s="14" t="s">
        <v>359</v>
      </c>
      <c r="E94" s="28">
        <f>SchoolDistricts_HU_GQ!F94-SchoolDistricts_HU_GQ!E94</f>
        <v>33294</v>
      </c>
      <c r="F94" s="19">
        <f>SchoolDistricts_HU_GQ!F94/SchoolDistricts_HU_GQ!E94-1</f>
        <v>0.10297060324431317</v>
      </c>
      <c r="G94" s="29">
        <f>SchoolDistricts_HU_GQ!H94-SchoolDistricts_HU_GQ!G94</f>
        <v>1258</v>
      </c>
      <c r="H94" s="30">
        <f>SchoolDistricts_HU_GQ!H94/SchoolDistricts_HU_GQ!G94-1</f>
        <v>0.46030003658982799</v>
      </c>
      <c r="I94" s="28">
        <f>SchoolDistricts_HU_GQ!J94-SchoolDistricts_HU_GQ!I94</f>
        <v>32036</v>
      </c>
      <c r="J94" s="19">
        <f>SchoolDistricts_HU_GQ!J94/SchoolDistricts_HU_GQ!I94-1</f>
        <v>9.9924517002389246E-2</v>
      </c>
      <c r="K94" s="29">
        <f>SchoolDistricts_HU_GQ!L94-SchoolDistricts_HU_GQ!K94</f>
        <v>2381</v>
      </c>
      <c r="L94" s="30">
        <f>SchoolDistricts_HU_GQ!L94/SchoolDistricts_HU_GQ!K94-1</f>
        <v>1.7410316032700157E-2</v>
      </c>
      <c r="M94" s="31">
        <f>SchoolDistricts_HU_GQ!N94-SchoolDistricts_HU_GQ!M94</f>
        <v>11230</v>
      </c>
      <c r="N94" s="32">
        <f>SchoolDistricts_HU_GQ!N94/SchoolDistricts_HU_GQ!M94-1</f>
        <v>9.4600286412265255E-2</v>
      </c>
      <c r="O94" s="29">
        <f>SchoolDistricts_HU_GQ!P94-SchoolDistricts_HU_GQ!O94</f>
        <v>-8849</v>
      </c>
      <c r="P94" s="30">
        <f>SchoolDistricts_HU_GQ!P94/SchoolDistricts_HU_GQ!O94-1</f>
        <v>-0.49030363475177308</v>
      </c>
      <c r="R94" s="33">
        <f>(SchoolDistricts_HU_GQ!R94-SchoolDistricts_HU_GQ!Q94)*100</f>
        <v>6.5856599398861349</v>
      </c>
    </row>
    <row r="95" spans="1:18" ht="14.25" customHeight="1" x14ac:dyDescent="0.4">
      <c r="A95" s="40">
        <v>708</v>
      </c>
      <c r="B95" s="40" t="s">
        <v>146</v>
      </c>
      <c r="C95" s="14" t="s">
        <v>45</v>
      </c>
      <c r="D95" s="14" t="s">
        <v>360</v>
      </c>
      <c r="E95" s="28">
        <f>SchoolDistricts_HU_GQ!F95-SchoolDistricts_HU_GQ!E95</f>
        <v>25729</v>
      </c>
      <c r="F95" s="19">
        <f>SchoolDistricts_HU_GQ!F95/SchoolDistricts_HU_GQ!E95-1</f>
        <v>0.39764156775469828</v>
      </c>
      <c r="G95" s="29">
        <f>SchoolDistricts_HU_GQ!H95-SchoolDistricts_HU_GQ!G95</f>
        <v>449</v>
      </c>
      <c r="H95" s="30">
        <f>SchoolDistricts_HU_GQ!H95/SchoolDistricts_HU_GQ!G95-1</f>
        <v>1.3402985074626868</v>
      </c>
      <c r="I95" s="28">
        <f>SchoolDistricts_HU_GQ!J95-SchoolDistricts_HU_GQ!I95</f>
        <v>25280</v>
      </c>
      <c r="J95" s="19">
        <f>SchoolDistricts_HU_GQ!J95/SchoolDistricts_HU_GQ!I95-1</f>
        <v>0.39273563361245323</v>
      </c>
      <c r="K95" s="29">
        <f>SchoolDistricts_HU_GQ!L95-SchoolDistricts_HU_GQ!K95</f>
        <v>6801</v>
      </c>
      <c r="L95" s="30">
        <f>SchoolDistricts_HU_GQ!L95/SchoolDistricts_HU_GQ!K95-1</f>
        <v>0.29260422492793525</v>
      </c>
      <c r="M95" s="31">
        <f>SchoolDistricts_HU_GQ!N95-SchoolDistricts_HU_GQ!M95</f>
        <v>7551</v>
      </c>
      <c r="N95" s="32">
        <f>SchoolDistricts_HU_GQ!N95/SchoolDistricts_HU_GQ!M95-1</f>
        <v>0.3598798970546182</v>
      </c>
      <c r="O95" s="29">
        <f>SchoolDistricts_HU_GQ!P95-SchoolDistricts_HU_GQ!O95</f>
        <v>-750</v>
      </c>
      <c r="P95" s="30">
        <f>SchoolDistricts_HU_GQ!P95/SchoolDistricts_HU_GQ!O95-1</f>
        <v>-0.33171163202122955</v>
      </c>
      <c r="R95" s="33">
        <f>(SchoolDistricts_HU_GQ!R95-SchoolDistricts_HU_GQ!Q95)*100</f>
        <v>4.6983695665093306</v>
      </c>
    </row>
    <row r="96" spans="1:18" ht="14.25" customHeight="1" x14ac:dyDescent="0.4">
      <c r="A96" s="40">
        <v>706</v>
      </c>
      <c r="B96" s="40" t="s">
        <v>147</v>
      </c>
      <c r="C96" s="14" t="s">
        <v>45</v>
      </c>
      <c r="D96" s="14" t="s">
        <v>361</v>
      </c>
      <c r="E96" s="28">
        <f>SchoolDistricts_HU_GQ!F96-SchoolDistricts_HU_GQ!E96</f>
        <v>-9</v>
      </c>
      <c r="F96" s="19">
        <f>SchoolDistricts_HU_GQ!F96/SchoolDistricts_HU_GQ!E96-1</f>
        <v>-2.0878279629754637E-4</v>
      </c>
      <c r="G96" s="29">
        <f>SchoolDistricts_HU_GQ!H96-SchoolDistricts_HU_GQ!G96</f>
        <v>-79</v>
      </c>
      <c r="H96" s="30">
        <f>SchoolDistricts_HU_GQ!H96/SchoolDistricts_HU_GQ!G96-1</f>
        <v>-0.32644628099173556</v>
      </c>
      <c r="I96" s="28">
        <f>SchoolDistricts_HU_GQ!J96-SchoolDistricts_HU_GQ!I96</f>
        <v>70</v>
      </c>
      <c r="J96" s="19">
        <f>SchoolDistricts_HU_GQ!J96/SchoolDistricts_HU_GQ!I96-1</f>
        <v>1.6330339437768959E-3</v>
      </c>
      <c r="K96" s="29">
        <f>SchoolDistricts_HU_GQ!L96-SchoolDistricts_HU_GQ!K96</f>
        <v>149</v>
      </c>
      <c r="L96" s="30">
        <f>SchoolDistricts_HU_GQ!L96/SchoolDistricts_HU_GQ!K96-1</f>
        <v>1.1476546252792152E-2</v>
      </c>
      <c r="M96" s="31">
        <f>SchoolDistricts_HU_GQ!N96-SchoolDistricts_HU_GQ!M96</f>
        <v>1244</v>
      </c>
      <c r="N96" s="32">
        <f>SchoolDistricts_HU_GQ!N96/SchoolDistricts_HU_GQ!M96-1</f>
        <v>0.11184033084599476</v>
      </c>
      <c r="O96" s="29">
        <f>SchoolDistricts_HU_GQ!P96-SchoolDistricts_HU_GQ!O96</f>
        <v>-1095</v>
      </c>
      <c r="P96" s="30">
        <f>SchoolDistricts_HU_GQ!P96/SchoolDistricts_HU_GQ!O96-1</f>
        <v>-0.58870967741935476</v>
      </c>
      <c r="R96" s="33">
        <f>(SchoolDistricts_HU_GQ!R96-SchoolDistricts_HU_GQ!Q96)*100</f>
        <v>8.5009623517376944</v>
      </c>
    </row>
    <row r="97" spans="1:18" ht="14.25" customHeight="1" x14ac:dyDescent="0.4">
      <c r="A97" s="40">
        <v>706</v>
      </c>
      <c r="B97" s="40" t="s">
        <v>148</v>
      </c>
      <c r="C97" s="14" t="s">
        <v>45</v>
      </c>
      <c r="D97" s="14" t="s">
        <v>362</v>
      </c>
      <c r="E97" s="28">
        <f>SchoolDistricts_HU_GQ!F97-SchoolDistricts_HU_GQ!E97</f>
        <v>9677</v>
      </c>
      <c r="F97" s="19">
        <f>SchoolDistricts_HU_GQ!F97/SchoolDistricts_HU_GQ!E97-1</f>
        <v>6.4362724557867956E-2</v>
      </c>
      <c r="G97" s="29">
        <f>SchoolDistricts_HU_GQ!H97-SchoolDistricts_HU_GQ!G97</f>
        <v>630</v>
      </c>
      <c r="H97" s="30">
        <f>SchoolDistricts_HU_GQ!H97/SchoolDistricts_HU_GQ!G97-1</f>
        <v>2.8899082568807342</v>
      </c>
      <c r="I97" s="28">
        <f>SchoolDistricts_HU_GQ!J97-SchoolDistricts_HU_GQ!I97</f>
        <v>9047</v>
      </c>
      <c r="J97" s="19">
        <f>SchoolDistricts_HU_GQ!J97/SchoolDistricts_HU_GQ!I97-1</f>
        <v>6.0259902886107719E-2</v>
      </c>
      <c r="K97" s="29">
        <f>SchoolDistricts_HU_GQ!L97-SchoolDistricts_HU_GQ!K97</f>
        <v>3944</v>
      </c>
      <c r="L97" s="30">
        <f>SchoolDistricts_HU_GQ!L97/SchoolDistricts_HU_GQ!K97-1</f>
        <v>6.166932482721954E-2</v>
      </c>
      <c r="M97" s="31">
        <f>SchoolDistricts_HU_GQ!N97-SchoolDistricts_HU_GQ!M97</f>
        <v>4283</v>
      </c>
      <c r="N97" s="32">
        <f>SchoolDistricts_HU_GQ!N97/SchoolDistricts_HU_GQ!M97-1</f>
        <v>7.1211239504530788E-2</v>
      </c>
      <c r="O97" s="29">
        <f>SchoolDistricts_HU_GQ!P97-SchoolDistricts_HU_GQ!O97</f>
        <v>-339</v>
      </c>
      <c r="P97" s="30">
        <f>SchoolDistricts_HU_GQ!P97/SchoolDistricts_HU_GQ!O97-1</f>
        <v>-8.8999737463901329E-2</v>
      </c>
      <c r="R97" s="33">
        <f>(SchoolDistricts_HU_GQ!R97-SchoolDistricts_HU_GQ!Q97)*100</f>
        <v>0.84523617524356887</v>
      </c>
    </row>
    <row r="98" spans="1:18" ht="14.25" customHeight="1" x14ac:dyDescent="0.4">
      <c r="A98" s="40">
        <v>706</v>
      </c>
      <c r="B98" s="40" t="s">
        <v>149</v>
      </c>
      <c r="C98" s="14" t="s">
        <v>45</v>
      </c>
      <c r="D98" s="14" t="s">
        <v>363</v>
      </c>
      <c r="E98" s="28">
        <f>SchoolDistricts_HU_GQ!F98-SchoolDistricts_HU_GQ!E98</f>
        <v>14304</v>
      </c>
      <c r="F98" s="19">
        <f>SchoolDistricts_HU_GQ!F98/SchoolDistricts_HU_GQ!E98-1</f>
        <v>0.34971395041807241</v>
      </c>
      <c r="G98" s="29">
        <f>SchoolDistricts_HU_GQ!H98-SchoolDistricts_HU_GQ!G98</f>
        <v>56</v>
      </c>
      <c r="H98" s="30">
        <f>SchoolDistricts_HU_GQ!H98/SchoolDistricts_HU_GQ!G98-1</f>
        <v>4.3076923076923075</v>
      </c>
      <c r="I98" s="28">
        <f>SchoolDistricts_HU_GQ!J98-SchoolDistricts_HU_GQ!I98</f>
        <v>14248</v>
      </c>
      <c r="J98" s="19">
        <f>SchoolDistricts_HU_GQ!J98/SchoolDistricts_HU_GQ!I98-1</f>
        <v>0.34845557484898149</v>
      </c>
      <c r="K98" s="29">
        <f>SchoolDistricts_HU_GQ!L98-SchoolDistricts_HU_GQ!K98</f>
        <v>1866</v>
      </c>
      <c r="L98" s="30">
        <f>SchoolDistricts_HU_GQ!L98/SchoolDistricts_HU_GQ!K98-1</f>
        <v>0.13566962338228872</v>
      </c>
      <c r="M98" s="31">
        <f>SchoolDistricts_HU_GQ!N98-SchoolDistricts_HU_GQ!M98</f>
        <v>3082</v>
      </c>
      <c r="N98" s="32">
        <f>SchoolDistricts_HU_GQ!N98/SchoolDistricts_HU_GQ!M98-1</f>
        <v>0.25504799735187023</v>
      </c>
      <c r="O98" s="29">
        <f>SchoolDistricts_HU_GQ!P98-SchoolDistricts_HU_GQ!O98</f>
        <v>-1216</v>
      </c>
      <c r="P98" s="30">
        <f>SchoolDistricts_HU_GQ!P98/SchoolDistricts_HU_GQ!O98-1</f>
        <v>-0.72814371257485022</v>
      </c>
      <c r="R98" s="33">
        <f>(SchoolDistricts_HU_GQ!R98-SchoolDistricts_HU_GQ!Q98)*100</f>
        <v>9.2353922602331764</v>
      </c>
    </row>
    <row r="99" spans="1:18" ht="14.25" customHeight="1" x14ac:dyDescent="0.4">
      <c r="A99" s="40">
        <v>706</v>
      </c>
      <c r="B99" s="40" t="s">
        <v>150</v>
      </c>
      <c r="C99" s="14" t="s">
        <v>45</v>
      </c>
      <c r="D99" s="14" t="s">
        <v>364</v>
      </c>
      <c r="E99" s="28">
        <f>SchoolDistricts_HU_GQ!F99-SchoolDistricts_HU_GQ!E99</f>
        <v>16688</v>
      </c>
      <c r="F99" s="19">
        <f>SchoolDistricts_HU_GQ!F99/SchoolDistricts_HU_GQ!E99-1</f>
        <v>0.69695957233544936</v>
      </c>
      <c r="G99" s="29">
        <f>SchoolDistricts_HU_GQ!H99-SchoolDistricts_HU_GQ!G99</f>
        <v>-12</v>
      </c>
      <c r="H99" s="30">
        <f>SchoolDistricts_HU_GQ!H99/SchoolDistricts_HU_GQ!G99-1</f>
        <v>-0.92307692307692313</v>
      </c>
      <c r="I99" s="28">
        <f>SchoolDistricts_HU_GQ!J99-SchoolDistricts_HU_GQ!I99</f>
        <v>16700</v>
      </c>
      <c r="J99" s="19">
        <f>SchoolDistricts_HU_GQ!J99/SchoolDistricts_HU_GQ!I99-1</f>
        <v>0.69783962224729423</v>
      </c>
      <c r="K99" s="29">
        <f>SchoolDistricts_HU_GQ!L99-SchoolDistricts_HU_GQ!K99</f>
        <v>6187</v>
      </c>
      <c r="L99" s="30">
        <f>SchoolDistricts_HU_GQ!L99/SchoolDistricts_HU_GQ!K99-1</f>
        <v>0.70571461161172588</v>
      </c>
      <c r="M99" s="31">
        <f>SchoolDistricts_HU_GQ!N99-SchoolDistricts_HU_GQ!M99</f>
        <v>5658</v>
      </c>
      <c r="N99" s="32">
        <f>SchoolDistricts_HU_GQ!N99/SchoolDistricts_HU_GQ!M99-1</f>
        <v>0.755004003202562</v>
      </c>
      <c r="O99" s="29">
        <f>SchoolDistricts_HU_GQ!P99-SchoolDistricts_HU_GQ!O99</f>
        <v>529</v>
      </c>
      <c r="P99" s="30">
        <f>SchoolDistricts_HU_GQ!P99/SchoolDistricts_HU_GQ!O99-1</f>
        <v>0.41555380989787905</v>
      </c>
      <c r="R99" s="33">
        <f>(SchoolDistricts_HU_GQ!R99-SchoolDistricts_HU_GQ!Q99)*100</f>
        <v>2.4700728940867167</v>
      </c>
    </row>
    <row r="100" spans="1:18" ht="14.25" customHeight="1" x14ac:dyDescent="0.4">
      <c r="A100" s="40">
        <v>706</v>
      </c>
      <c r="B100" s="40" t="s">
        <v>151</v>
      </c>
      <c r="C100" s="14" t="s">
        <v>45</v>
      </c>
      <c r="D100" s="14" t="s">
        <v>365</v>
      </c>
      <c r="E100" s="28">
        <f>SchoolDistricts_HU_GQ!F100-SchoolDistricts_HU_GQ!E100</f>
        <v>30341</v>
      </c>
      <c r="F100" s="19">
        <f>SchoolDistricts_HU_GQ!F100/SchoolDistricts_HU_GQ!E100-1</f>
        <v>0.39912390323471758</v>
      </c>
      <c r="G100" s="29">
        <f>SchoolDistricts_HU_GQ!H100-SchoolDistricts_HU_GQ!G100</f>
        <v>279</v>
      </c>
      <c r="H100" s="30">
        <f>SchoolDistricts_HU_GQ!H100/SchoolDistricts_HU_GQ!G100-1</f>
        <v>7.7650988032285095E-2</v>
      </c>
      <c r="I100" s="28">
        <f>SchoolDistricts_HU_GQ!J100-SchoolDistricts_HU_GQ!I100</f>
        <v>30062</v>
      </c>
      <c r="J100" s="19">
        <f>SchoolDistricts_HU_GQ!J100/SchoolDistricts_HU_GQ!I100-1</f>
        <v>0.41507193549277877</v>
      </c>
      <c r="K100" s="29">
        <f>SchoolDistricts_HU_GQ!L100-SchoolDistricts_HU_GQ!K100</f>
        <v>10504</v>
      </c>
      <c r="L100" s="30">
        <f>SchoolDistricts_HU_GQ!L100/SchoolDistricts_HU_GQ!K100-1</f>
        <v>0.36188245021704679</v>
      </c>
      <c r="M100" s="31">
        <f>SchoolDistricts_HU_GQ!N100-SchoolDistricts_HU_GQ!M100</f>
        <v>10947</v>
      </c>
      <c r="N100" s="32">
        <f>SchoolDistricts_HU_GQ!N100/SchoolDistricts_HU_GQ!M100-1</f>
        <v>0.43893344025661585</v>
      </c>
      <c r="O100" s="29">
        <f>SchoolDistricts_HU_GQ!P100-SchoolDistricts_HU_GQ!O100</f>
        <v>-443</v>
      </c>
      <c r="P100" s="30">
        <f>SchoolDistricts_HU_GQ!P100/SchoolDistricts_HU_GQ!O100-1</f>
        <v>-0.10841899167890356</v>
      </c>
      <c r="R100" s="33">
        <f>(SchoolDistricts_HU_GQ!R100-SchoolDistricts_HU_GQ!Q100)*100</f>
        <v>4.8612489035842472</v>
      </c>
    </row>
    <row r="101" spans="1:18" ht="14.25" customHeight="1" x14ac:dyDescent="0.4">
      <c r="A101" s="40">
        <v>706</v>
      </c>
      <c r="B101" s="40" t="s">
        <v>152</v>
      </c>
      <c r="C101" s="14" t="s">
        <v>45</v>
      </c>
      <c r="D101" s="14" t="s">
        <v>366</v>
      </c>
      <c r="E101" s="28">
        <f>SchoolDistricts_HU_GQ!F101-SchoolDistricts_HU_GQ!E101</f>
        <v>13221</v>
      </c>
      <c r="F101" s="19">
        <f>SchoolDistricts_HU_GQ!F101/SchoolDistricts_HU_GQ!E101-1</f>
        <v>0.33834066946463293</v>
      </c>
      <c r="G101" s="29">
        <f>SchoolDistricts_HU_GQ!H101-SchoolDistricts_HU_GQ!G101</f>
        <v>48</v>
      </c>
      <c r="H101" s="30">
        <f>SchoolDistricts_HU_GQ!H101/SchoolDistricts_HU_GQ!G101-1</f>
        <v>2.1818181818181817</v>
      </c>
      <c r="I101" s="28">
        <f>SchoolDistricts_HU_GQ!J101-SchoolDistricts_HU_GQ!I101</f>
        <v>13173</v>
      </c>
      <c r="J101" s="19">
        <f>SchoolDistricts_HU_GQ!J101/SchoolDistricts_HU_GQ!I101-1</f>
        <v>0.33730219695805808</v>
      </c>
      <c r="K101" s="29">
        <f>SchoolDistricts_HU_GQ!L101-SchoolDistricts_HU_GQ!K101</f>
        <v>2123</v>
      </c>
      <c r="L101" s="30">
        <f>SchoolDistricts_HU_GQ!L101/SchoolDistricts_HU_GQ!K101-1</f>
        <v>0.1609918859482824</v>
      </c>
      <c r="M101" s="31">
        <f>SchoolDistricts_HU_GQ!N101-SchoolDistricts_HU_GQ!M101</f>
        <v>3146</v>
      </c>
      <c r="N101" s="32">
        <f>SchoolDistricts_HU_GQ!N101/SchoolDistricts_HU_GQ!M101-1</f>
        <v>0.27565057390694814</v>
      </c>
      <c r="O101" s="29">
        <f>SchoolDistricts_HU_GQ!P101-SchoolDistricts_HU_GQ!O101</f>
        <v>-1023</v>
      </c>
      <c r="P101" s="30">
        <f>SchoolDistricts_HU_GQ!P101/SchoolDistricts_HU_GQ!O101-1</f>
        <v>-0.57666290868094694</v>
      </c>
      <c r="R101" s="33">
        <f>(SchoolDistricts_HU_GQ!R101-SchoolDistricts_HU_GQ!Q101)*100</f>
        <v>8.5473520945281045</v>
      </c>
    </row>
    <row r="102" spans="1:18" ht="14.25" customHeight="1" x14ac:dyDescent="0.4">
      <c r="A102" s="40">
        <v>706</v>
      </c>
      <c r="B102" s="40" t="s">
        <v>153</v>
      </c>
      <c r="C102" s="14" t="s">
        <v>45</v>
      </c>
      <c r="D102" s="14" t="s">
        <v>367</v>
      </c>
      <c r="E102" s="28">
        <f>SchoolDistricts_HU_GQ!F102-SchoolDistricts_HU_GQ!E102</f>
        <v>7359</v>
      </c>
      <c r="F102" s="19">
        <f>SchoolDistricts_HU_GQ!F102/SchoolDistricts_HU_GQ!E102-1</f>
        <v>0.13327658649666763</v>
      </c>
      <c r="G102" s="29">
        <f>SchoolDistricts_HU_GQ!H102-SchoolDistricts_HU_GQ!G102</f>
        <v>-63</v>
      </c>
      <c r="H102" s="30">
        <f>SchoolDistricts_HU_GQ!H102/SchoolDistricts_HU_GQ!G102-1</f>
        <v>-0.12115384615384617</v>
      </c>
      <c r="I102" s="28">
        <f>SchoolDistricts_HU_GQ!J102-SchoolDistricts_HU_GQ!I102</f>
        <v>7422</v>
      </c>
      <c r="J102" s="19">
        <f>SchoolDistricts_HU_GQ!J102/SchoolDistricts_HU_GQ!I102-1</f>
        <v>0.13569548047389213</v>
      </c>
      <c r="K102" s="29">
        <f>SchoolDistricts_HU_GQ!L102-SchoolDistricts_HU_GQ!K102</f>
        <v>3324</v>
      </c>
      <c r="L102" s="30">
        <f>SchoolDistricts_HU_GQ!L102/SchoolDistricts_HU_GQ!K102-1</f>
        <v>0.10264328063241113</v>
      </c>
      <c r="M102" s="31">
        <f>SchoolDistricts_HU_GQ!N102-SchoolDistricts_HU_GQ!M102</f>
        <v>4300</v>
      </c>
      <c r="N102" s="32">
        <f>SchoolDistricts_HU_GQ!N102/SchoolDistricts_HU_GQ!M102-1</f>
        <v>0.1568827757305995</v>
      </c>
      <c r="O102" s="29">
        <f>SchoolDistricts_HU_GQ!P102-SchoolDistricts_HU_GQ!O102</f>
        <v>-976</v>
      </c>
      <c r="P102" s="30">
        <f>SchoolDistricts_HU_GQ!P102/SchoolDistricts_HU_GQ!O102-1</f>
        <v>-0.19618090452261305</v>
      </c>
      <c r="R102" s="33">
        <f>(SchoolDistricts_HU_GQ!R102-SchoolDistricts_HU_GQ!Q102)*100</f>
        <v>4.1633536494517838</v>
      </c>
    </row>
    <row r="103" spans="1:18" ht="14.25" customHeight="1" x14ac:dyDescent="0.4">
      <c r="A103" s="40">
        <v>708</v>
      </c>
      <c r="B103" s="40" t="s">
        <v>154</v>
      </c>
      <c r="C103" s="14" t="s">
        <v>45</v>
      </c>
      <c r="D103" s="14" t="s">
        <v>368</v>
      </c>
      <c r="E103" s="28">
        <f>SchoolDistricts_HU_GQ!F103-SchoolDistricts_HU_GQ!E103</f>
        <v>41674</v>
      </c>
      <c r="F103" s="19">
        <f>SchoolDistricts_HU_GQ!F103/SchoolDistricts_HU_GQ!E103-1</f>
        <v>9.1867416760722298E-2</v>
      </c>
      <c r="G103" s="29">
        <f>SchoolDistricts_HU_GQ!H103-SchoolDistricts_HU_GQ!G103</f>
        <v>2695</v>
      </c>
      <c r="H103" s="30">
        <f>SchoolDistricts_HU_GQ!H103/SchoolDistricts_HU_GQ!G103-1</f>
        <v>0.7693405652298031</v>
      </c>
      <c r="I103" s="28">
        <f>SchoolDistricts_HU_GQ!J103-SchoolDistricts_HU_GQ!I103</f>
        <v>38979</v>
      </c>
      <c r="J103" s="19">
        <f>SchoolDistricts_HU_GQ!J103/SchoolDistricts_HU_GQ!I103-1</f>
        <v>8.6595176049532485E-2</v>
      </c>
      <c r="K103" s="29">
        <f>SchoolDistricts_HU_GQ!L103-SchoolDistricts_HU_GQ!K103</f>
        <v>9084</v>
      </c>
      <c r="L103" s="30">
        <f>SchoolDistricts_HU_GQ!L103/SchoolDistricts_HU_GQ!K103-1</f>
        <v>4.2329324380367517E-2</v>
      </c>
      <c r="M103" s="31">
        <f>SchoolDistricts_HU_GQ!N103-SchoolDistricts_HU_GQ!M103</f>
        <v>17440</v>
      </c>
      <c r="N103" s="32">
        <f>SchoolDistricts_HU_GQ!N103/SchoolDistricts_HU_GQ!M103-1</f>
        <v>9.9297402553036429E-2</v>
      </c>
      <c r="O103" s="29">
        <f>SchoolDistricts_HU_GQ!P103-SchoolDistricts_HU_GQ!O103</f>
        <v>-8356</v>
      </c>
      <c r="P103" s="30">
        <f>SchoolDistricts_HU_GQ!P103/SchoolDistricts_HU_GQ!O103-1</f>
        <v>-0.21442685211321821</v>
      </c>
      <c r="R103" s="33">
        <f>(SchoolDistricts_HU_GQ!R103-SchoolDistricts_HU_GQ!Q103)*100</f>
        <v>4.4730053341403568</v>
      </c>
    </row>
    <row r="104" spans="1:18" ht="14.25" customHeight="1" x14ac:dyDescent="0.4">
      <c r="A104" s="40">
        <v>706</v>
      </c>
      <c r="B104" s="40" t="s">
        <v>155</v>
      </c>
      <c r="C104" s="14" t="s">
        <v>45</v>
      </c>
      <c r="D104" s="14" t="s">
        <v>369</v>
      </c>
      <c r="E104" s="28">
        <f>SchoolDistricts_HU_GQ!F104-SchoolDistricts_HU_GQ!E104</f>
        <v>-52</v>
      </c>
      <c r="F104" s="19">
        <f>SchoolDistricts_HU_GQ!F104/SchoolDistricts_HU_GQ!E104-1</f>
        <v>-0.41935483870967738</v>
      </c>
      <c r="G104" s="29">
        <f>SchoolDistricts_HU_GQ!H104-SchoolDistricts_HU_GQ!G104</f>
        <v>0</v>
      </c>
      <c r="H104" s="30" t="e">
        <f>SchoolDistricts_HU_GQ!H104/SchoolDistricts_HU_GQ!G104-1</f>
        <v>#DIV/0!</v>
      </c>
      <c r="I104" s="28">
        <f>SchoolDistricts_HU_GQ!J104-SchoolDistricts_HU_GQ!I104</f>
        <v>-52</v>
      </c>
      <c r="J104" s="19">
        <f>SchoolDistricts_HU_GQ!J104/SchoolDistricts_HU_GQ!I104-1</f>
        <v>-0.41935483870967738</v>
      </c>
      <c r="K104" s="29">
        <f>SchoolDistricts_HU_GQ!L104-SchoolDistricts_HU_GQ!K104</f>
        <v>-14</v>
      </c>
      <c r="L104" s="30">
        <f>SchoolDistricts_HU_GQ!L104/SchoolDistricts_HU_GQ!K104-1</f>
        <v>-0.25</v>
      </c>
      <c r="M104" s="31">
        <f>SchoolDistricts_HU_GQ!N104-SchoolDistricts_HU_GQ!M104</f>
        <v>-7</v>
      </c>
      <c r="N104" s="32">
        <f>SchoolDistricts_HU_GQ!N104/SchoolDistricts_HU_GQ!M104-1</f>
        <v>-0.16666666666666663</v>
      </c>
      <c r="O104" s="29">
        <f>SchoolDistricts_HU_GQ!P104-SchoolDistricts_HU_GQ!O104</f>
        <v>-7</v>
      </c>
      <c r="P104" s="30">
        <f>SchoolDistricts_HU_GQ!P104/SchoolDistricts_HU_GQ!O104-1</f>
        <v>-0.5</v>
      </c>
      <c r="R104" s="33">
        <f>(SchoolDistricts_HU_GQ!R104-SchoolDistricts_HU_GQ!Q104)*100</f>
        <v>8.3333333333333375</v>
      </c>
    </row>
    <row r="105" spans="1:18" ht="14.25" customHeight="1" x14ac:dyDescent="0.4">
      <c r="A105" s="40">
        <v>706</v>
      </c>
      <c r="B105" s="40" t="s">
        <v>156</v>
      </c>
      <c r="C105" s="14" t="s">
        <v>45</v>
      </c>
      <c r="D105" s="14" t="s">
        <v>370</v>
      </c>
      <c r="E105" s="28">
        <f>SchoolDistricts_HU_GQ!F105-SchoolDistricts_HU_GQ!E105</f>
        <v>-82</v>
      </c>
      <c r="F105" s="19">
        <f>SchoolDistricts_HU_GQ!F105/SchoolDistricts_HU_GQ!E105-1</f>
        <v>-4.5429362880886393E-2</v>
      </c>
      <c r="G105" s="29">
        <f>SchoolDistricts_HU_GQ!H105-SchoolDistricts_HU_GQ!G105</f>
        <v>0</v>
      </c>
      <c r="H105" s="30" t="e">
        <f>SchoolDistricts_HU_GQ!H105/SchoolDistricts_HU_GQ!G105-1</f>
        <v>#DIV/0!</v>
      </c>
      <c r="I105" s="28">
        <f>SchoolDistricts_HU_GQ!J105-SchoolDistricts_HU_GQ!I105</f>
        <v>-82</v>
      </c>
      <c r="J105" s="19">
        <f>SchoolDistricts_HU_GQ!J105/SchoolDistricts_HU_GQ!I105-1</f>
        <v>-4.5429362880886393E-2</v>
      </c>
      <c r="K105" s="29">
        <f>SchoolDistricts_HU_GQ!L105-SchoolDistricts_HU_GQ!K105</f>
        <v>-8</v>
      </c>
      <c r="L105" s="30">
        <f>SchoolDistricts_HU_GQ!L105/SchoolDistricts_HU_GQ!K105-1</f>
        <v>-7.8662733529990536E-3</v>
      </c>
      <c r="M105" s="31">
        <f>SchoolDistricts_HU_GQ!N105-SchoolDistricts_HU_GQ!M105</f>
        <v>33</v>
      </c>
      <c r="N105" s="32">
        <f>SchoolDistricts_HU_GQ!N105/SchoolDistricts_HU_GQ!M105-1</f>
        <v>4.3250327653997278E-2</v>
      </c>
      <c r="O105" s="29">
        <f>SchoolDistricts_HU_GQ!P105-SchoolDistricts_HU_GQ!O105</f>
        <v>-41</v>
      </c>
      <c r="P105" s="30">
        <f>SchoolDistricts_HU_GQ!P105/SchoolDistricts_HU_GQ!O105-1</f>
        <v>-0.16141732283464572</v>
      </c>
      <c r="R105" s="33">
        <f>(SchoolDistricts_HU_GQ!R105-SchoolDistricts_HU_GQ!Q105)*100</f>
        <v>3.8654079849691048</v>
      </c>
    </row>
    <row r="106" spans="1:18" ht="14.25" customHeight="1" x14ac:dyDescent="0.4">
      <c r="A106" s="40">
        <v>706</v>
      </c>
      <c r="B106" s="40" t="s">
        <v>157</v>
      </c>
      <c r="C106" s="14" t="s">
        <v>45</v>
      </c>
      <c r="D106" s="14" t="s">
        <v>371</v>
      </c>
      <c r="E106" s="28">
        <f>SchoolDistricts_HU_GQ!F106-SchoolDistricts_HU_GQ!E106</f>
        <v>-1777</v>
      </c>
      <c r="F106" s="19">
        <f>SchoolDistricts_HU_GQ!F106/SchoolDistricts_HU_GQ!E106-1</f>
        <v>-0.10292499275991895</v>
      </c>
      <c r="G106" s="29">
        <f>SchoolDistricts_HU_GQ!H106-SchoolDistricts_HU_GQ!G106</f>
        <v>-1873</v>
      </c>
      <c r="H106" s="30">
        <f>SchoolDistricts_HU_GQ!H106/SchoolDistricts_HU_GQ!G106-1</f>
        <v>-0.27531971189181248</v>
      </c>
      <c r="I106" s="28">
        <f>SchoolDistricts_HU_GQ!J106-SchoolDistricts_HU_GQ!I106</f>
        <v>96</v>
      </c>
      <c r="J106" s="19">
        <f>SchoolDistricts_HU_GQ!J106/SchoolDistricts_HU_GQ!I106-1</f>
        <v>9.1760657618045194E-3</v>
      </c>
      <c r="K106" s="29">
        <f>SchoolDistricts_HU_GQ!L106-SchoolDistricts_HU_GQ!K106</f>
        <v>-90</v>
      </c>
      <c r="L106" s="30">
        <f>SchoolDistricts_HU_GQ!L106/SchoolDistricts_HU_GQ!K106-1</f>
        <v>-2.6400704018773813E-2</v>
      </c>
      <c r="M106" s="31">
        <f>SchoolDistricts_HU_GQ!N106-SchoolDistricts_HU_GQ!M106</f>
        <v>272</v>
      </c>
      <c r="N106" s="32">
        <f>SchoolDistricts_HU_GQ!N106/SchoolDistricts_HU_GQ!M106-1</f>
        <v>9.9779897285399821E-2</v>
      </c>
      <c r="O106" s="29">
        <f>SchoolDistricts_HU_GQ!P106-SchoolDistricts_HU_GQ!O106</f>
        <v>-362</v>
      </c>
      <c r="P106" s="30">
        <f>SchoolDistricts_HU_GQ!P106/SchoolDistricts_HU_GQ!O106-1</f>
        <v>-0.53001464128843345</v>
      </c>
      <c r="R106" s="33">
        <f>(SchoolDistricts_HU_GQ!R106-SchoolDistricts_HU_GQ!Q106)*100</f>
        <v>10.363613111032766</v>
      </c>
    </row>
    <row r="107" spans="1:18" ht="14.25" customHeight="1" x14ac:dyDescent="0.4">
      <c r="A107" s="40">
        <v>708</v>
      </c>
      <c r="B107" s="40" t="s">
        <v>158</v>
      </c>
      <c r="C107" s="14" t="s">
        <v>45</v>
      </c>
      <c r="D107" s="14" t="s">
        <v>372</v>
      </c>
      <c r="E107" s="28">
        <f>SchoolDistricts_HU_GQ!F107-SchoolDistricts_HU_GQ!E107</f>
        <v>1854</v>
      </c>
      <c r="F107" s="19">
        <f>SchoolDistricts_HU_GQ!F107/SchoolDistricts_HU_GQ!E107-1</f>
        <v>0.22787610619469034</v>
      </c>
      <c r="G107" s="29">
        <f>SchoolDistricts_HU_GQ!H107-SchoolDistricts_HU_GQ!G107</f>
        <v>11</v>
      </c>
      <c r="H107" s="30">
        <f>SchoolDistricts_HU_GQ!H107/SchoolDistricts_HU_GQ!G107-1</f>
        <v>2.2000000000000002</v>
      </c>
      <c r="I107" s="28">
        <f>SchoolDistricts_HU_GQ!J107-SchoolDistricts_HU_GQ!I107</f>
        <v>1843</v>
      </c>
      <c r="J107" s="19">
        <f>SchoolDistricts_HU_GQ!J107/SchoolDistricts_HU_GQ!I107-1</f>
        <v>0.22666338703726474</v>
      </c>
      <c r="K107" s="29">
        <f>SchoolDistricts_HU_GQ!L107-SchoolDistricts_HU_GQ!K107</f>
        <v>730</v>
      </c>
      <c r="L107" s="30">
        <f>SchoolDistricts_HU_GQ!L107/SchoolDistricts_HU_GQ!K107-1</f>
        <v>0.22992125984251977</v>
      </c>
      <c r="M107" s="31">
        <f>SchoolDistricts_HU_GQ!N107-SchoolDistricts_HU_GQ!M107</f>
        <v>758</v>
      </c>
      <c r="N107" s="32">
        <f>SchoolDistricts_HU_GQ!N107/SchoolDistricts_HU_GQ!M107-1</f>
        <v>0.28251956764815511</v>
      </c>
      <c r="O107" s="29">
        <f>SchoolDistricts_HU_GQ!P107-SchoolDistricts_HU_GQ!O107</f>
        <v>-28</v>
      </c>
      <c r="P107" s="30">
        <f>SchoolDistricts_HU_GQ!P107/SchoolDistricts_HU_GQ!O107-1</f>
        <v>-5.6910569105691033E-2</v>
      </c>
      <c r="R107" s="33">
        <f>(SchoolDistricts_HU_GQ!R107-SchoolDistricts_HU_GQ!Q107)*100</f>
        <v>3.6138606873884593</v>
      </c>
    </row>
    <row r="108" spans="1:18" ht="14.25" customHeight="1" x14ac:dyDescent="0.4">
      <c r="A108" s="40">
        <v>706</v>
      </c>
      <c r="B108" s="40" t="s">
        <v>159</v>
      </c>
      <c r="C108" s="14" t="s">
        <v>45</v>
      </c>
      <c r="D108" s="14" t="s">
        <v>373</v>
      </c>
      <c r="E108" s="28">
        <f>SchoolDistricts_HU_GQ!F108-SchoolDistricts_HU_GQ!E108</f>
        <v>5298</v>
      </c>
      <c r="F108" s="19">
        <f>SchoolDistricts_HU_GQ!F108/SchoolDistricts_HU_GQ!E108-1</f>
        <v>0.14385793418051485</v>
      </c>
      <c r="G108" s="29">
        <f>SchoolDistricts_HU_GQ!H108-SchoolDistricts_HU_GQ!G108</f>
        <v>209</v>
      </c>
      <c r="H108" s="30">
        <f>SchoolDistricts_HU_GQ!H108/SchoolDistricts_HU_GQ!G108-1</f>
        <v>0.40038314176245215</v>
      </c>
      <c r="I108" s="28">
        <f>SchoolDistricts_HU_GQ!J108-SchoolDistricts_HU_GQ!I108</f>
        <v>5089</v>
      </c>
      <c r="J108" s="19">
        <f>SchoolDistricts_HU_GQ!J108/SchoolDistricts_HU_GQ!I108-1</f>
        <v>0.14016966892524652</v>
      </c>
      <c r="K108" s="29">
        <f>SchoolDistricts_HU_GQ!L108-SchoolDistricts_HU_GQ!K108</f>
        <v>2812</v>
      </c>
      <c r="L108" s="30">
        <f>SchoolDistricts_HU_GQ!L108/SchoolDistricts_HU_GQ!K108-1</f>
        <v>0.13639891346526967</v>
      </c>
      <c r="M108" s="31">
        <f>SchoolDistricts_HU_GQ!N108-SchoolDistricts_HU_GQ!M108</f>
        <v>4008</v>
      </c>
      <c r="N108" s="32">
        <f>SchoolDistricts_HU_GQ!N108/SchoolDistricts_HU_GQ!M108-1</f>
        <v>0.24076410163993511</v>
      </c>
      <c r="O108" s="29">
        <f>SchoolDistricts_HU_GQ!P108-SchoolDistricts_HU_GQ!O108</f>
        <v>-1196</v>
      </c>
      <c r="P108" s="30">
        <f>SchoolDistricts_HU_GQ!P108/SchoolDistricts_HU_GQ!O108-1</f>
        <v>-0.30133534895439662</v>
      </c>
      <c r="R108" s="33">
        <f>(SchoolDistricts_HU_GQ!R108-SchoolDistricts_HU_GQ!Q108)*100</f>
        <v>7.415772953490074</v>
      </c>
    </row>
    <row r="109" spans="1:18" ht="14.25" customHeight="1" x14ac:dyDescent="0.4">
      <c r="A109" s="40">
        <v>706</v>
      </c>
      <c r="B109" s="40" t="s">
        <v>160</v>
      </c>
      <c r="C109" s="14" t="s">
        <v>45</v>
      </c>
      <c r="D109" s="14" t="s">
        <v>374</v>
      </c>
      <c r="E109" s="28">
        <f>SchoolDistricts_HU_GQ!F109-SchoolDistricts_HU_GQ!E109</f>
        <v>325</v>
      </c>
      <c r="F109" s="19">
        <f>SchoolDistricts_HU_GQ!F109/SchoolDistricts_HU_GQ!E109-1</f>
        <v>0.11865644395764874</v>
      </c>
      <c r="G109" s="29">
        <f>SchoolDistricts_HU_GQ!H109-SchoolDistricts_HU_GQ!G109</f>
        <v>41</v>
      </c>
      <c r="H109" s="30" t="e">
        <f>SchoolDistricts_HU_GQ!H109/SchoolDistricts_HU_GQ!G109-1</f>
        <v>#DIV/0!</v>
      </c>
      <c r="I109" s="28">
        <f>SchoolDistricts_HU_GQ!J109-SchoolDistricts_HU_GQ!I109</f>
        <v>284</v>
      </c>
      <c r="J109" s="19">
        <f>SchoolDistricts_HU_GQ!J109/SchoolDistricts_HU_GQ!I109-1</f>
        <v>0.1036874771814531</v>
      </c>
      <c r="K109" s="29">
        <f>SchoolDistricts_HU_GQ!L109-SchoolDistricts_HU_GQ!K109</f>
        <v>-21</v>
      </c>
      <c r="L109" s="30">
        <f>SchoolDistricts_HU_GQ!L109/SchoolDistricts_HU_GQ!K109-1</f>
        <v>-2.1255060728744946E-2</v>
      </c>
      <c r="M109" s="31">
        <f>SchoolDistricts_HU_GQ!N109-SchoolDistricts_HU_GQ!M109</f>
        <v>64</v>
      </c>
      <c r="N109" s="32">
        <f>SchoolDistricts_HU_GQ!N109/SchoolDistricts_HU_GQ!M109-1</f>
        <v>7.6646706586826374E-2</v>
      </c>
      <c r="O109" s="29">
        <f>SchoolDistricts_HU_GQ!P109-SchoolDistricts_HU_GQ!O109</f>
        <v>-85</v>
      </c>
      <c r="P109" s="30">
        <f>SchoolDistricts_HU_GQ!P109/SchoolDistricts_HU_GQ!O109-1</f>
        <v>-0.55555555555555558</v>
      </c>
      <c r="R109" s="33">
        <f>(SchoolDistricts_HU_GQ!R109-SchoolDistricts_HU_GQ!Q109)*100</f>
        <v>8.4537720484490269</v>
      </c>
    </row>
    <row r="110" spans="1:18" ht="14.25" customHeight="1" x14ac:dyDescent="0.4">
      <c r="A110" s="40">
        <v>708</v>
      </c>
      <c r="B110" s="40" t="s">
        <v>161</v>
      </c>
      <c r="C110" s="14" t="s">
        <v>45</v>
      </c>
      <c r="D110" s="14" t="s">
        <v>375</v>
      </c>
      <c r="E110" s="28">
        <f>SchoolDistricts_HU_GQ!F110-SchoolDistricts_HU_GQ!E110</f>
        <v>27480</v>
      </c>
      <c r="F110" s="19">
        <f>SchoolDistricts_HU_GQ!F110/SchoolDistricts_HU_GQ!E110-1</f>
        <v>0.11456109925293489</v>
      </c>
      <c r="G110" s="29">
        <f>SchoolDistricts_HU_GQ!H110-SchoolDistricts_HU_GQ!G110</f>
        <v>831</v>
      </c>
      <c r="H110" s="30">
        <f>SchoolDistricts_HU_GQ!H110/SchoolDistricts_HU_GQ!G110-1</f>
        <v>0.48739002932551312</v>
      </c>
      <c r="I110" s="28">
        <f>SchoolDistricts_HU_GQ!J110-SchoolDistricts_HU_GQ!I110</f>
        <v>26649</v>
      </c>
      <c r="J110" s="19">
        <f>SchoolDistricts_HU_GQ!J110/SchoolDistricts_HU_GQ!I110-1</f>
        <v>0.11189207572837545</v>
      </c>
      <c r="K110" s="29">
        <f>SchoolDistricts_HU_GQ!L110-SchoolDistricts_HU_GQ!K110</f>
        <v>11661</v>
      </c>
      <c r="L110" s="30">
        <f>SchoolDistricts_HU_GQ!L110/SchoolDistricts_HU_GQ!K110-1</f>
        <v>0.10446865313289488</v>
      </c>
      <c r="M110" s="31">
        <f>SchoolDistricts_HU_GQ!N110-SchoolDistricts_HU_GQ!M110</f>
        <v>12849</v>
      </c>
      <c r="N110" s="32">
        <f>SchoolDistricts_HU_GQ!N110/SchoolDistricts_HU_GQ!M110-1</f>
        <v>0.12965298729604546</v>
      </c>
      <c r="O110" s="29">
        <f>SchoolDistricts_HU_GQ!P110-SchoolDistricts_HU_GQ!O110</f>
        <v>-1188</v>
      </c>
      <c r="P110" s="30">
        <f>SchoolDistricts_HU_GQ!P110/SchoolDistricts_HU_GQ!O110-1</f>
        <v>-9.4895758447160361E-2</v>
      </c>
      <c r="R110" s="33">
        <f>(SchoolDistricts_HU_GQ!R110-SchoolDistricts_HU_GQ!Q110)*100</f>
        <v>2.0244827499093287</v>
      </c>
    </row>
    <row r="111" spans="1:18" ht="14.25" customHeight="1" x14ac:dyDescent="0.4">
      <c r="A111" s="40">
        <v>706</v>
      </c>
      <c r="B111" s="40" t="s">
        <v>162</v>
      </c>
      <c r="C111" s="14" t="s">
        <v>45</v>
      </c>
      <c r="D111" s="14" t="s">
        <v>376</v>
      </c>
      <c r="E111" s="28">
        <f>SchoolDistricts_HU_GQ!F111-SchoolDistricts_HU_GQ!E111</f>
        <v>9855</v>
      </c>
      <c r="F111" s="19">
        <f>SchoolDistricts_HU_GQ!F111/SchoolDistricts_HU_GQ!E111-1</f>
        <v>0.14715104819924751</v>
      </c>
      <c r="G111" s="29">
        <f>SchoolDistricts_HU_GQ!H111-SchoolDistricts_HU_GQ!G111</f>
        <v>201</v>
      </c>
      <c r="H111" s="30">
        <f>SchoolDistricts_HU_GQ!H111/SchoolDistricts_HU_GQ!G111-1</f>
        <v>3.7222222222222223</v>
      </c>
      <c r="I111" s="28">
        <f>SchoolDistricts_HU_GQ!J111-SchoolDistricts_HU_GQ!I111</f>
        <v>9654</v>
      </c>
      <c r="J111" s="19">
        <f>SchoolDistricts_HU_GQ!J111/SchoolDistricts_HU_GQ!I111-1</f>
        <v>0.14426611673989065</v>
      </c>
      <c r="K111" s="29">
        <f>SchoolDistricts_HU_GQ!L111-SchoolDistricts_HU_GQ!K111</f>
        <v>1649</v>
      </c>
      <c r="L111" s="30">
        <f>SchoolDistricts_HU_GQ!L111/SchoolDistricts_HU_GQ!K111-1</f>
        <v>7.1348217376254741E-2</v>
      </c>
      <c r="M111" s="31">
        <f>SchoolDistricts_HU_GQ!N111-SchoolDistricts_HU_GQ!M111</f>
        <v>2894</v>
      </c>
      <c r="N111" s="32">
        <f>SchoolDistricts_HU_GQ!N111/SchoolDistricts_HU_GQ!M111-1</f>
        <v>0.14244228970812611</v>
      </c>
      <c r="O111" s="29">
        <f>SchoolDistricts_HU_GQ!P111-SchoolDistricts_HU_GQ!O111</f>
        <v>-1245</v>
      </c>
      <c r="P111" s="30">
        <f>SchoolDistricts_HU_GQ!P111/SchoolDistricts_HU_GQ!O111-1</f>
        <v>-0.445438282647585</v>
      </c>
      <c r="R111" s="33">
        <f>(SchoolDistricts_HU_GQ!R111-SchoolDistricts_HU_GQ!Q111)*100</f>
        <v>5.8334407639700769</v>
      </c>
    </row>
    <row r="112" spans="1:18" ht="14.25" customHeight="1" x14ac:dyDescent="0.4">
      <c r="A112" s="40">
        <v>708</v>
      </c>
      <c r="B112" s="40" t="s">
        <v>163</v>
      </c>
      <c r="C112" s="14" t="s">
        <v>45</v>
      </c>
      <c r="D112" s="14" t="s">
        <v>377</v>
      </c>
      <c r="E112" s="28">
        <f>SchoolDistricts_HU_GQ!F112-SchoolDistricts_HU_GQ!E112</f>
        <v>47785</v>
      </c>
      <c r="F112" s="19">
        <f>SchoolDistricts_HU_GQ!F112/SchoolDistricts_HU_GQ!E112-1</f>
        <v>0.23464046510714365</v>
      </c>
      <c r="G112" s="29">
        <f>SchoolDistricts_HU_GQ!H112-SchoolDistricts_HU_GQ!G112</f>
        <v>1726</v>
      </c>
      <c r="H112" s="30">
        <f>SchoolDistricts_HU_GQ!H112/SchoolDistricts_HU_GQ!G112-1</f>
        <v>0.79907407407407405</v>
      </c>
      <c r="I112" s="28">
        <f>SchoolDistricts_HU_GQ!J112-SchoolDistricts_HU_GQ!I112</f>
        <v>46059</v>
      </c>
      <c r="J112" s="19">
        <f>SchoolDistricts_HU_GQ!J112/SchoolDistricts_HU_GQ!I112-1</f>
        <v>0.22858972068369954</v>
      </c>
      <c r="K112" s="29">
        <f>SchoolDistricts_HU_GQ!L112-SchoolDistricts_HU_GQ!K112</f>
        <v>14970</v>
      </c>
      <c r="L112" s="30">
        <f>SchoolDistricts_HU_GQ!L112/SchoolDistricts_HU_GQ!K112-1</f>
        <v>0.17363567824624493</v>
      </c>
      <c r="M112" s="31">
        <f>SchoolDistricts_HU_GQ!N112-SchoolDistricts_HU_GQ!M112</f>
        <v>16799</v>
      </c>
      <c r="N112" s="32">
        <f>SchoolDistricts_HU_GQ!N112/SchoolDistricts_HU_GQ!M112-1</f>
        <v>0.21938542306034758</v>
      </c>
      <c r="O112" s="29">
        <f>SchoolDistricts_HU_GQ!P112-SchoolDistricts_HU_GQ!O112</f>
        <v>-1829</v>
      </c>
      <c r="P112" s="30">
        <f>SchoolDistricts_HU_GQ!P112/SchoolDistricts_HU_GQ!O112-1</f>
        <v>-0.18969093549056215</v>
      </c>
      <c r="R112" s="33">
        <f>(SchoolDistricts_HU_GQ!R112-SchoolDistricts_HU_GQ!Q112)*100</f>
        <v>3.4621685127739221</v>
      </c>
    </row>
    <row r="113" spans="1:18" ht="14.25" customHeight="1" x14ac:dyDescent="0.4">
      <c r="A113" s="40">
        <v>706</v>
      </c>
      <c r="B113" s="40" t="s">
        <v>164</v>
      </c>
      <c r="C113" s="14" t="s">
        <v>45</v>
      </c>
      <c r="D113" s="14" t="s">
        <v>378</v>
      </c>
      <c r="E113" s="28">
        <f>SchoolDistricts_HU_GQ!F113-SchoolDistricts_HU_GQ!E113</f>
        <v>3571</v>
      </c>
      <c r="F113" s="19">
        <f>SchoolDistricts_HU_GQ!F113/SchoolDistricts_HU_GQ!E113-1</f>
        <v>6.480473286875732E-2</v>
      </c>
      <c r="G113" s="29">
        <f>SchoolDistricts_HU_GQ!H113-SchoolDistricts_HU_GQ!G113</f>
        <v>-1138</v>
      </c>
      <c r="H113" s="30">
        <f>SchoolDistricts_HU_GQ!H113/SchoolDistricts_HU_GQ!G113-1</f>
        <v>-0.20489737126395391</v>
      </c>
      <c r="I113" s="28">
        <f>SchoolDistricts_HU_GQ!J113-SchoolDistricts_HU_GQ!I113</f>
        <v>4709</v>
      </c>
      <c r="J113" s="19">
        <f>SchoolDistricts_HU_GQ!J113/SchoolDistricts_HU_GQ!I113-1</f>
        <v>9.5035317860746815E-2</v>
      </c>
      <c r="K113" s="29">
        <f>SchoolDistricts_HU_GQ!L113-SchoolDistricts_HU_GQ!K113</f>
        <v>4223</v>
      </c>
      <c r="L113" s="30">
        <f>SchoolDistricts_HU_GQ!L113/SchoolDistricts_HU_GQ!K113-1</f>
        <v>0.17387902993370941</v>
      </c>
      <c r="M113" s="31">
        <f>SchoolDistricts_HU_GQ!N113-SchoolDistricts_HU_GQ!M113</f>
        <v>4878</v>
      </c>
      <c r="N113" s="32">
        <f>SchoolDistricts_HU_GQ!N113/SchoolDistricts_HU_GQ!M113-1</f>
        <v>0.24696233292831105</v>
      </c>
      <c r="O113" s="29">
        <f>SchoolDistricts_HU_GQ!P113-SchoolDistricts_HU_GQ!O113</f>
        <v>-655</v>
      </c>
      <c r="P113" s="30">
        <f>SchoolDistricts_HU_GQ!P113/SchoolDistricts_HU_GQ!O113-1</f>
        <v>-0.14443219404630647</v>
      </c>
      <c r="R113" s="33">
        <f>(SchoolDistricts_HU_GQ!R113-SchoolDistricts_HU_GQ!Q113)*100</f>
        <v>5.0632809566796606</v>
      </c>
    </row>
    <row r="114" spans="1:18" ht="14.25" customHeight="1" x14ac:dyDescent="0.4">
      <c r="A114" s="40">
        <v>707</v>
      </c>
      <c r="B114" s="40" t="s">
        <v>165</v>
      </c>
      <c r="C114" s="14" t="s">
        <v>45</v>
      </c>
      <c r="D114" s="14" t="s">
        <v>379</v>
      </c>
      <c r="E114" s="28">
        <f>SchoolDistricts_HU_GQ!F114-SchoolDistricts_HU_GQ!E114</f>
        <v>70117</v>
      </c>
      <c r="F114" s="19">
        <f>SchoolDistricts_HU_GQ!F114/SchoolDistricts_HU_GQ!E114-1</f>
        <v>0.10744418394397703</v>
      </c>
      <c r="G114" s="29">
        <f>SchoolDistricts_HU_GQ!H114-SchoolDistricts_HU_GQ!G114</f>
        <v>4694</v>
      </c>
      <c r="H114" s="30">
        <f>SchoolDistricts_HU_GQ!H114/SchoolDistricts_HU_GQ!G114-1</f>
        <v>0.28171888128676037</v>
      </c>
      <c r="I114" s="28">
        <f>SchoolDistricts_HU_GQ!J114-SchoolDistricts_HU_GQ!I114</f>
        <v>65423</v>
      </c>
      <c r="J114" s="19">
        <f>SchoolDistricts_HU_GQ!J114/SchoolDistricts_HU_GQ!I114-1</f>
        <v>0.10287799876715598</v>
      </c>
      <c r="K114" s="29">
        <f>SchoolDistricts_HU_GQ!L114-SchoolDistricts_HU_GQ!K114</f>
        <v>18353</v>
      </c>
      <c r="L114" s="30">
        <f>SchoolDistricts_HU_GQ!L114/SchoolDistricts_HU_GQ!K114-1</f>
        <v>7.2943991351488879E-2</v>
      </c>
      <c r="M114" s="31">
        <f>SchoolDistricts_HU_GQ!N114-SchoolDistricts_HU_GQ!M114</f>
        <v>34738</v>
      </c>
      <c r="N114" s="32">
        <f>SchoolDistricts_HU_GQ!N114/SchoolDistricts_HU_GQ!M114-1</f>
        <v>0.16365315217698551</v>
      </c>
      <c r="O114" s="29">
        <f>SchoolDistricts_HU_GQ!P114-SchoolDistricts_HU_GQ!O114</f>
        <v>-16385</v>
      </c>
      <c r="P114" s="30">
        <f>SchoolDistricts_HU_GQ!P114/SchoolDistricts_HU_GQ!O114-1</f>
        <v>-0.41651837917535206</v>
      </c>
      <c r="R114" s="33">
        <f>(SchoolDistricts_HU_GQ!R114-SchoolDistricts_HU_GQ!Q114)*100</f>
        <v>7.1324213603591868</v>
      </c>
    </row>
    <row r="115" spans="1:18" ht="14.25" customHeight="1" x14ac:dyDescent="0.4">
      <c r="A115" s="40">
        <v>708</v>
      </c>
      <c r="B115" s="40" t="s">
        <v>166</v>
      </c>
      <c r="C115" s="14" t="s">
        <v>45</v>
      </c>
      <c r="D115" s="14" t="s">
        <v>380</v>
      </c>
      <c r="E115" s="28">
        <f>SchoolDistricts_HU_GQ!F115-SchoolDistricts_HU_GQ!E115</f>
        <v>39548</v>
      </c>
      <c r="F115" s="19">
        <f>SchoolDistricts_HU_GQ!F115/SchoolDistricts_HU_GQ!E115-1</f>
        <v>1.5020699608796386</v>
      </c>
      <c r="G115" s="29">
        <f>SchoolDistricts_HU_GQ!H115-SchoolDistricts_HU_GQ!G115</f>
        <v>384</v>
      </c>
      <c r="H115" s="30">
        <f>SchoolDistricts_HU_GQ!H115/SchoolDistricts_HU_GQ!G115-1</f>
        <v>76.8</v>
      </c>
      <c r="I115" s="28">
        <f>SchoolDistricts_HU_GQ!J115-SchoolDistricts_HU_GQ!I115</f>
        <v>39164</v>
      </c>
      <c r="J115" s="19">
        <f>SchoolDistricts_HU_GQ!J115/SchoolDistricts_HU_GQ!I115-1</f>
        <v>1.4877678164412704</v>
      </c>
      <c r="K115" s="29">
        <f>SchoolDistricts_HU_GQ!L115-SchoolDistricts_HU_GQ!K115</f>
        <v>12195</v>
      </c>
      <c r="L115" s="30">
        <f>SchoolDistricts_HU_GQ!L115/SchoolDistricts_HU_GQ!K115-1</f>
        <v>1.3853231852777461</v>
      </c>
      <c r="M115" s="31">
        <f>SchoolDistricts_HU_GQ!N115-SchoolDistricts_HU_GQ!M115</f>
        <v>11857</v>
      </c>
      <c r="N115" s="32">
        <f>SchoolDistricts_HU_GQ!N115/SchoolDistricts_HU_GQ!M115-1</f>
        <v>1.5022171544406437</v>
      </c>
      <c r="O115" s="29">
        <f>SchoolDistricts_HU_GQ!P115-SchoolDistricts_HU_GQ!O115</f>
        <v>338</v>
      </c>
      <c r="P115" s="30">
        <f>SchoolDistricts_HU_GQ!P115/SchoolDistricts_HU_GQ!O115-1</f>
        <v>0.37142857142857144</v>
      </c>
      <c r="R115" s="33">
        <f>(SchoolDistricts_HU_GQ!R115-SchoolDistricts_HU_GQ!Q115)*100</f>
        <v>4.3939617992320601</v>
      </c>
    </row>
    <row r="116" spans="1:18" ht="14.25" customHeight="1" x14ac:dyDescent="0.4">
      <c r="A116" s="40">
        <v>706</v>
      </c>
      <c r="B116" s="40" t="s">
        <v>167</v>
      </c>
      <c r="C116" s="14" t="s">
        <v>45</v>
      </c>
      <c r="D116" s="14" t="s">
        <v>381</v>
      </c>
      <c r="E116" s="28">
        <f>SchoolDistricts_HU_GQ!F116-SchoolDistricts_HU_GQ!E116</f>
        <v>879</v>
      </c>
      <c r="F116" s="19">
        <f>SchoolDistricts_HU_GQ!F116/SchoolDistricts_HU_GQ!E116-1</f>
        <v>0.13018364928909953</v>
      </c>
      <c r="G116" s="29">
        <f>SchoolDistricts_HU_GQ!H116-SchoolDistricts_HU_GQ!G116</f>
        <v>0</v>
      </c>
      <c r="H116" s="30" t="e">
        <f>SchoolDistricts_HU_GQ!H116/SchoolDistricts_HU_GQ!G116-1</f>
        <v>#DIV/0!</v>
      </c>
      <c r="I116" s="28">
        <f>SchoolDistricts_HU_GQ!J116-SchoolDistricts_HU_GQ!I116</f>
        <v>879</v>
      </c>
      <c r="J116" s="19">
        <f>SchoolDistricts_HU_GQ!J116/SchoolDistricts_HU_GQ!I116-1</f>
        <v>0.13018364928909953</v>
      </c>
      <c r="K116" s="29">
        <f>SchoolDistricts_HU_GQ!L116-SchoolDistricts_HU_GQ!K116</f>
        <v>52</v>
      </c>
      <c r="L116" s="30">
        <f>SchoolDistricts_HU_GQ!L116/SchoolDistricts_HU_GQ!K116-1</f>
        <v>2.5084418716835533E-2</v>
      </c>
      <c r="M116" s="31">
        <f>SchoolDistricts_HU_GQ!N116-SchoolDistricts_HU_GQ!M116</f>
        <v>207</v>
      </c>
      <c r="N116" s="32">
        <f>SchoolDistricts_HU_GQ!N116/SchoolDistricts_HU_GQ!M116-1</f>
        <v>0.11317659923455436</v>
      </c>
      <c r="O116" s="29">
        <f>SchoolDistricts_HU_GQ!P116-SchoolDistricts_HU_GQ!O116</f>
        <v>-155</v>
      </c>
      <c r="P116" s="30">
        <f>SchoolDistricts_HU_GQ!P116/SchoolDistricts_HU_GQ!O116-1</f>
        <v>-0.63524590163934425</v>
      </c>
      <c r="R116" s="33">
        <f>(SchoolDistricts_HU_GQ!R116-SchoolDistricts_HU_GQ!Q116)*100</f>
        <v>7.5821457960897787</v>
      </c>
    </row>
    <row r="117" spans="1:18" ht="14.25" customHeight="1" x14ac:dyDescent="0.4">
      <c r="A117" s="40">
        <v>706</v>
      </c>
      <c r="B117" s="40" t="s">
        <v>168</v>
      </c>
      <c r="C117" s="14" t="s">
        <v>45</v>
      </c>
      <c r="D117" s="14" t="s">
        <v>382</v>
      </c>
      <c r="E117" s="28">
        <f>SchoolDistricts_HU_GQ!F117-SchoolDistricts_HU_GQ!E117</f>
        <v>17706</v>
      </c>
      <c r="F117" s="19">
        <f>SchoolDistricts_HU_GQ!F117/SchoolDistricts_HU_GQ!E117-1</f>
        <v>0.17379610907163467</v>
      </c>
      <c r="G117" s="29">
        <f>SchoolDistricts_HU_GQ!H117-SchoolDistricts_HU_GQ!G117</f>
        <v>-47</v>
      </c>
      <c r="H117" s="30">
        <f>SchoolDistricts_HU_GQ!H117/SchoolDistricts_HU_GQ!G117-1</f>
        <v>-8.4380610412926438E-2</v>
      </c>
      <c r="I117" s="28">
        <f>SchoolDistricts_HU_GQ!J117-SchoolDistricts_HU_GQ!I117</f>
        <v>17753</v>
      </c>
      <c r="J117" s="19">
        <f>SchoolDistricts_HU_GQ!J117/SchoolDistricts_HU_GQ!I117-1</f>
        <v>0.17521540450646955</v>
      </c>
      <c r="K117" s="29">
        <f>SchoolDistricts_HU_GQ!L117-SchoolDistricts_HU_GQ!K117</f>
        <v>4583</v>
      </c>
      <c r="L117" s="30">
        <f>SchoolDistricts_HU_GQ!L117/SchoolDistricts_HU_GQ!K117-1</f>
        <v>0.13267905737942209</v>
      </c>
      <c r="M117" s="31">
        <f>SchoolDistricts_HU_GQ!N117-SchoolDistricts_HU_GQ!M117</f>
        <v>6566</v>
      </c>
      <c r="N117" s="32">
        <f>SchoolDistricts_HU_GQ!N117/SchoolDistricts_HU_GQ!M117-1</f>
        <v>0.21667821667821663</v>
      </c>
      <c r="O117" s="29">
        <f>SchoolDistricts_HU_GQ!P117-SchoolDistricts_HU_GQ!O117</f>
        <v>-1983</v>
      </c>
      <c r="P117" s="30">
        <f>SchoolDistricts_HU_GQ!P117/SchoolDistricts_HU_GQ!O117-1</f>
        <v>-0.46779900920028306</v>
      </c>
      <c r="R117" s="33">
        <f>(SchoolDistricts_HU_GQ!R117-SchoolDistricts_HU_GQ!Q117)*100</f>
        <v>6.505882490048231</v>
      </c>
    </row>
    <row r="118" spans="1:18" ht="14.25" customHeight="1" x14ac:dyDescent="0.4">
      <c r="A118" s="40">
        <v>708</v>
      </c>
      <c r="B118" s="40" t="s">
        <v>169</v>
      </c>
      <c r="C118" s="14" t="s">
        <v>45</v>
      </c>
      <c r="D118" s="14" t="s">
        <v>383</v>
      </c>
      <c r="E118" s="28">
        <f>SchoolDistricts_HU_GQ!F118-SchoolDistricts_HU_GQ!E118</f>
        <v>5507</v>
      </c>
      <c r="F118" s="19">
        <f>SchoolDistricts_HU_GQ!F118/SchoolDistricts_HU_GQ!E118-1</f>
        <v>0.62430563428182739</v>
      </c>
      <c r="G118" s="29">
        <f>SchoolDistricts_HU_GQ!H118-SchoolDistricts_HU_GQ!G118</f>
        <v>15</v>
      </c>
      <c r="H118" s="30" t="e">
        <f>SchoolDistricts_HU_GQ!H118/SchoolDistricts_HU_GQ!G118-1</f>
        <v>#DIV/0!</v>
      </c>
      <c r="I118" s="28">
        <f>SchoolDistricts_HU_GQ!J118-SchoolDistricts_HU_GQ!I118</f>
        <v>5492</v>
      </c>
      <c r="J118" s="19">
        <f>SchoolDistricts_HU_GQ!J118/SchoolDistricts_HU_GQ!I118-1</f>
        <v>0.6226051468087519</v>
      </c>
      <c r="K118" s="29">
        <f>SchoolDistricts_HU_GQ!L118-SchoolDistricts_HU_GQ!K118</f>
        <v>1346</v>
      </c>
      <c r="L118" s="30">
        <f>SchoolDistricts_HU_GQ!L118/SchoolDistricts_HU_GQ!K118-1</f>
        <v>0.35226380528657431</v>
      </c>
      <c r="M118" s="31">
        <f>SchoolDistricts_HU_GQ!N118-SchoolDistricts_HU_GQ!M118</f>
        <v>1631</v>
      </c>
      <c r="N118" s="32">
        <f>SchoolDistricts_HU_GQ!N118/SchoolDistricts_HU_GQ!M118-1</f>
        <v>0.57008039147151335</v>
      </c>
      <c r="O118" s="29">
        <f>SchoolDistricts_HU_GQ!P118-SchoolDistricts_HU_GQ!O118</f>
        <v>-285</v>
      </c>
      <c r="P118" s="30">
        <f>SchoolDistricts_HU_GQ!P118/SchoolDistricts_HU_GQ!O118-1</f>
        <v>-0.296875</v>
      </c>
      <c r="R118" s="33">
        <f>(SchoolDistricts_HU_GQ!R118-SchoolDistricts_HU_GQ!Q118)*100</f>
        <v>12.060639695666953</v>
      </c>
    </row>
    <row r="119" spans="1:18" ht="14.25" customHeight="1" x14ac:dyDescent="0.4">
      <c r="A119" s="40">
        <v>708</v>
      </c>
      <c r="B119" s="40" t="s">
        <v>170</v>
      </c>
      <c r="C119" s="14" t="s">
        <v>45</v>
      </c>
      <c r="D119" s="14" t="s">
        <v>384</v>
      </c>
      <c r="E119" s="28">
        <f>SchoolDistricts_HU_GQ!F119-SchoolDistricts_HU_GQ!E119</f>
        <v>16735</v>
      </c>
      <c r="F119" s="19">
        <f>SchoolDistricts_HU_GQ!F119/SchoolDistricts_HU_GQ!E119-1</f>
        <v>7.5963214467281492E-2</v>
      </c>
      <c r="G119" s="29">
        <f>SchoolDistricts_HU_GQ!H119-SchoolDistricts_HU_GQ!G119</f>
        <v>1164</v>
      </c>
      <c r="H119" s="30">
        <f>SchoolDistricts_HU_GQ!H119/SchoolDistricts_HU_GQ!G119-1</f>
        <v>1.1536174430128838</v>
      </c>
      <c r="I119" s="28">
        <f>SchoolDistricts_HU_GQ!J119-SchoolDistricts_HU_GQ!I119</f>
        <v>15571</v>
      </c>
      <c r="J119" s="19">
        <f>SchoolDistricts_HU_GQ!J119/SchoolDistricts_HU_GQ!I119-1</f>
        <v>7.1004810871200918E-2</v>
      </c>
      <c r="K119" s="29">
        <f>SchoolDistricts_HU_GQ!L119-SchoolDistricts_HU_GQ!K119</f>
        <v>8037</v>
      </c>
      <c r="L119" s="30">
        <f>SchoolDistricts_HU_GQ!L119/SchoolDistricts_HU_GQ!K119-1</f>
        <v>6.6366639141205663E-2</v>
      </c>
      <c r="M119" s="31">
        <f>SchoolDistricts_HU_GQ!N119-SchoolDistricts_HU_GQ!M119</f>
        <v>8831</v>
      </c>
      <c r="N119" s="32">
        <f>SchoolDistricts_HU_GQ!N119/SchoolDistricts_HU_GQ!M119-1</f>
        <v>8.6246130106550245E-2</v>
      </c>
      <c r="O119" s="29">
        <f>SchoolDistricts_HU_GQ!P119-SchoolDistricts_HU_GQ!O119</f>
        <v>-794</v>
      </c>
      <c r="P119" s="30">
        <f>SchoolDistricts_HU_GQ!P119/SchoolDistricts_HU_GQ!O119-1</f>
        <v>-4.2444004917945199E-2</v>
      </c>
      <c r="R119" s="33">
        <f>(SchoolDistricts_HU_GQ!R119-SchoolDistricts_HU_GQ!Q119)*100</f>
        <v>1.5762490366157955</v>
      </c>
    </row>
    <row r="120" spans="1:18" ht="14.25" customHeight="1" x14ac:dyDescent="0.4">
      <c r="A120" s="40">
        <v>706</v>
      </c>
      <c r="B120" s="40" t="s">
        <v>171</v>
      </c>
      <c r="C120" s="14" t="s">
        <v>45</v>
      </c>
      <c r="D120" s="14" t="s">
        <v>385</v>
      </c>
      <c r="E120" s="28">
        <f>SchoolDistricts_HU_GQ!F120-SchoolDistricts_HU_GQ!E120</f>
        <v>-9</v>
      </c>
      <c r="F120" s="19">
        <f>SchoolDistricts_HU_GQ!F120/SchoolDistricts_HU_GQ!E120-1</f>
        <v>-7.03125E-2</v>
      </c>
      <c r="G120" s="29">
        <f>SchoolDistricts_HU_GQ!H120-SchoolDistricts_HU_GQ!G120</f>
        <v>0</v>
      </c>
      <c r="H120" s="30" t="e">
        <f>SchoolDistricts_HU_GQ!H120/SchoolDistricts_HU_GQ!G120-1</f>
        <v>#DIV/0!</v>
      </c>
      <c r="I120" s="28">
        <f>SchoolDistricts_HU_GQ!J120-SchoolDistricts_HU_GQ!I120</f>
        <v>-9</v>
      </c>
      <c r="J120" s="19">
        <f>SchoolDistricts_HU_GQ!J120/SchoolDistricts_HU_GQ!I120-1</f>
        <v>-7.03125E-2</v>
      </c>
      <c r="K120" s="29">
        <f>SchoolDistricts_HU_GQ!L120-SchoolDistricts_HU_GQ!K120</f>
        <v>-17</v>
      </c>
      <c r="L120" s="30">
        <f>SchoolDistricts_HU_GQ!L120/SchoolDistricts_HU_GQ!K120-1</f>
        <v>-0.27419354838709675</v>
      </c>
      <c r="M120" s="31">
        <f>SchoolDistricts_HU_GQ!N120-SchoolDistricts_HU_GQ!M120</f>
        <v>-3</v>
      </c>
      <c r="N120" s="32">
        <f>SchoolDistricts_HU_GQ!N120/SchoolDistricts_HU_GQ!M120-1</f>
        <v>-7.1428571428571397E-2</v>
      </c>
      <c r="O120" s="29">
        <f>SchoolDistricts_HU_GQ!P120-SchoolDistricts_HU_GQ!O120</f>
        <v>-14</v>
      </c>
      <c r="P120" s="30">
        <f>SchoolDistricts_HU_GQ!P120/SchoolDistricts_HU_GQ!O120-1</f>
        <v>-0.7</v>
      </c>
      <c r="R120" s="33">
        <f>(SchoolDistricts_HU_GQ!R120-SchoolDistricts_HU_GQ!Q120)*100</f>
        <v>18.924731182795707</v>
      </c>
    </row>
    <row r="121" spans="1:18" ht="14.25" customHeight="1" x14ac:dyDescent="0.4">
      <c r="A121" s="40">
        <v>708</v>
      </c>
      <c r="B121" s="40" t="s">
        <v>172</v>
      </c>
      <c r="C121" s="14" t="s">
        <v>45</v>
      </c>
      <c r="D121" s="14" t="s">
        <v>386</v>
      </c>
      <c r="E121" s="28">
        <f>SchoolDistricts_HU_GQ!F121-SchoolDistricts_HU_GQ!E121</f>
        <v>29597</v>
      </c>
      <c r="F121" s="19">
        <f>SchoolDistricts_HU_GQ!F121/SchoolDistricts_HU_GQ!E121-1</f>
        <v>0.12381402586971446</v>
      </c>
      <c r="G121" s="29">
        <f>SchoolDistricts_HU_GQ!H121-SchoolDistricts_HU_GQ!G121</f>
        <v>934</v>
      </c>
      <c r="H121" s="30">
        <f>SchoolDistricts_HU_GQ!H121/SchoolDistricts_HU_GQ!G121-1</f>
        <v>0.39194292908099038</v>
      </c>
      <c r="I121" s="28">
        <f>SchoolDistricts_HU_GQ!J121-SchoolDistricts_HU_GQ!I121</f>
        <v>28663</v>
      </c>
      <c r="J121" s="19">
        <f>SchoolDistricts_HU_GQ!J121/SchoolDistricts_HU_GQ!I121-1</f>
        <v>0.12111416752232085</v>
      </c>
      <c r="K121" s="29">
        <f>SchoolDistricts_HU_GQ!L121-SchoolDistricts_HU_GQ!K121</f>
        <v>9470</v>
      </c>
      <c r="L121" s="30">
        <f>SchoolDistricts_HU_GQ!L121/SchoolDistricts_HU_GQ!K121-1</f>
        <v>9.8140817045619499E-2</v>
      </c>
      <c r="M121" s="31">
        <f>SchoolDistricts_HU_GQ!N121-SchoolDistricts_HU_GQ!M121</f>
        <v>12261</v>
      </c>
      <c r="N121" s="32">
        <f>SchoolDistricts_HU_GQ!N121/SchoolDistricts_HU_GQ!M121-1</f>
        <v>0.14057877960971354</v>
      </c>
      <c r="O121" s="29">
        <f>SchoolDistricts_HU_GQ!P121-SchoolDistricts_HU_GQ!O121</f>
        <v>-2791</v>
      </c>
      <c r="P121" s="30">
        <f>SchoolDistricts_HU_GQ!P121/SchoolDistricts_HU_GQ!O121-1</f>
        <v>-0.30088400172488139</v>
      </c>
      <c r="R121" s="33">
        <f>(SchoolDistricts_HU_GQ!R121-SchoolDistricts_HU_GQ!Q121)*100</f>
        <v>3.4930299147966859</v>
      </c>
    </row>
    <row r="122" spans="1:18" ht="14.25" customHeight="1" x14ac:dyDescent="0.4">
      <c r="A122" s="40">
        <v>706</v>
      </c>
      <c r="B122" s="40" t="s">
        <v>173</v>
      </c>
      <c r="C122" s="14" t="s">
        <v>45</v>
      </c>
      <c r="D122" s="14" t="s">
        <v>387</v>
      </c>
      <c r="E122" s="28">
        <f>SchoolDistricts_HU_GQ!F122-SchoolDistricts_HU_GQ!E122</f>
        <v>16365</v>
      </c>
      <c r="F122" s="19">
        <f>SchoolDistricts_HU_GQ!F122/SchoolDistricts_HU_GQ!E122-1</f>
        <v>0.11384506219216961</v>
      </c>
      <c r="G122" s="29">
        <f>SchoolDistricts_HU_GQ!H122-SchoolDistricts_HU_GQ!G122</f>
        <v>-1254</v>
      </c>
      <c r="H122" s="30">
        <f>SchoolDistricts_HU_GQ!H122/SchoolDistricts_HU_GQ!G122-1</f>
        <v>-0.12618233044878246</v>
      </c>
      <c r="I122" s="28">
        <f>SchoolDistricts_HU_GQ!J122-SchoolDistricts_HU_GQ!I122</f>
        <v>17619</v>
      </c>
      <c r="J122" s="19">
        <f>SchoolDistricts_HU_GQ!J122/SchoolDistricts_HU_GQ!I122-1</f>
        <v>0.13167177341005898</v>
      </c>
      <c r="K122" s="29">
        <f>SchoolDistricts_HU_GQ!L122-SchoolDistricts_HU_GQ!K122</f>
        <v>7997</v>
      </c>
      <c r="L122" s="30">
        <f>SchoolDistricts_HU_GQ!L122/SchoolDistricts_HU_GQ!K122-1</f>
        <v>0.12461821355108138</v>
      </c>
      <c r="M122" s="31">
        <f>SchoolDistricts_HU_GQ!N122-SchoolDistricts_HU_GQ!M122</f>
        <v>9003</v>
      </c>
      <c r="N122" s="32">
        <f>SchoolDistricts_HU_GQ!N122/SchoolDistricts_HU_GQ!M122-1</f>
        <v>0.15880267405147031</v>
      </c>
      <c r="O122" s="29">
        <f>SchoolDistricts_HU_GQ!P122-SchoolDistricts_HU_GQ!O122</f>
        <v>-1006</v>
      </c>
      <c r="P122" s="30">
        <f>SchoolDistricts_HU_GQ!P122/SchoolDistricts_HU_GQ!O122-1</f>
        <v>-0.13450996122476266</v>
      </c>
      <c r="R122" s="33">
        <f>(SchoolDistricts_HU_GQ!R122-SchoolDistricts_HU_GQ!Q122)*100</f>
        <v>2.6853907067418747</v>
      </c>
    </row>
    <row r="123" spans="1:18" ht="14.25" customHeight="1" x14ac:dyDescent="0.4">
      <c r="A123" s="40">
        <v>707</v>
      </c>
      <c r="B123" s="40" t="s">
        <v>174</v>
      </c>
      <c r="C123" s="14" t="s">
        <v>45</v>
      </c>
      <c r="D123" s="14" t="s">
        <v>388</v>
      </c>
      <c r="E123" s="28">
        <f>SchoolDistricts_HU_GQ!F123-SchoolDistricts_HU_GQ!E123</f>
        <v>26042</v>
      </c>
      <c r="F123" s="19">
        <f>SchoolDistricts_HU_GQ!F123/SchoolDistricts_HU_GQ!E123-1</f>
        <v>8.8548413969445683E-2</v>
      </c>
      <c r="G123" s="29">
        <f>SchoolDistricts_HU_GQ!H123-SchoolDistricts_HU_GQ!G123</f>
        <v>-624</v>
      </c>
      <c r="H123" s="30">
        <f>SchoolDistricts_HU_GQ!H123/SchoolDistricts_HU_GQ!G123-1</f>
        <v>-6.1441512406459231E-2</v>
      </c>
      <c r="I123" s="28">
        <f>SchoolDistricts_HU_GQ!J123-SchoolDistricts_HU_GQ!I123</f>
        <v>26666</v>
      </c>
      <c r="J123" s="19">
        <f>SchoolDistricts_HU_GQ!J123/SchoolDistricts_HU_GQ!I123-1</f>
        <v>9.3913214976245163E-2</v>
      </c>
      <c r="K123" s="29">
        <f>SchoolDistricts_HU_GQ!L123-SchoolDistricts_HU_GQ!K123</f>
        <v>11941</v>
      </c>
      <c r="L123" s="30">
        <f>SchoolDistricts_HU_GQ!L123/SchoolDistricts_HU_GQ!K123-1</f>
        <v>9.3197321386759846E-2</v>
      </c>
      <c r="M123" s="31">
        <f>SchoolDistricts_HU_GQ!N123-SchoolDistricts_HU_GQ!M123</f>
        <v>13286</v>
      </c>
      <c r="N123" s="32">
        <f>SchoolDistricts_HU_GQ!N123/SchoolDistricts_HU_GQ!M123-1</f>
        <v>0.1137130043307828</v>
      </c>
      <c r="O123" s="29">
        <f>SchoolDistricts_HU_GQ!P123-SchoolDistricts_HU_GQ!O123</f>
        <v>-1345</v>
      </c>
      <c r="P123" s="30">
        <f>SchoolDistricts_HU_GQ!P123/SchoolDistricts_HU_GQ!O123-1</f>
        <v>-0.119153082919915</v>
      </c>
      <c r="R123" s="33">
        <f>(SchoolDistricts_HU_GQ!R123-SchoolDistricts_HU_GQ!Q123)*100</f>
        <v>1.7113319795624582</v>
      </c>
    </row>
    <row r="124" spans="1:18" ht="14.25" customHeight="1" x14ac:dyDescent="0.4">
      <c r="A124" s="40">
        <v>706</v>
      </c>
      <c r="B124" s="40" t="s">
        <v>175</v>
      </c>
      <c r="C124" s="14" t="s">
        <v>45</v>
      </c>
      <c r="D124" s="14" t="s">
        <v>389</v>
      </c>
      <c r="E124" s="28">
        <f>SchoolDistricts_HU_GQ!F124-SchoolDistricts_HU_GQ!E124</f>
        <v>-129</v>
      </c>
      <c r="F124" s="19">
        <f>SchoolDistricts_HU_GQ!F124/SchoolDistricts_HU_GQ!E124-1</f>
        <v>-0.4285714285714286</v>
      </c>
      <c r="G124" s="29">
        <f>SchoolDistricts_HU_GQ!H124-SchoolDistricts_HU_GQ!G124</f>
        <v>9</v>
      </c>
      <c r="H124" s="30" t="e">
        <f>SchoolDistricts_HU_GQ!H124/SchoolDistricts_HU_GQ!G124-1</f>
        <v>#DIV/0!</v>
      </c>
      <c r="I124" s="28">
        <f>SchoolDistricts_HU_GQ!J124-SchoolDistricts_HU_GQ!I124</f>
        <v>-138</v>
      </c>
      <c r="J124" s="19">
        <f>SchoolDistricts_HU_GQ!J124/SchoolDistricts_HU_GQ!I124-1</f>
        <v>-0.4584717607973422</v>
      </c>
      <c r="K124" s="29">
        <f>SchoolDistricts_HU_GQ!L124-SchoolDistricts_HU_GQ!K124</f>
        <v>-41</v>
      </c>
      <c r="L124" s="30">
        <f>SchoolDistricts_HU_GQ!L124/SchoolDistricts_HU_GQ!K124-1</f>
        <v>-0.47674418604651159</v>
      </c>
      <c r="M124" s="31">
        <f>SchoolDistricts_HU_GQ!N124-SchoolDistricts_HU_GQ!M124</f>
        <v>-38</v>
      </c>
      <c r="N124" s="32">
        <f>SchoolDistricts_HU_GQ!N124/SchoolDistricts_HU_GQ!M124-1</f>
        <v>-0.5</v>
      </c>
      <c r="O124" s="29">
        <f>SchoolDistricts_HU_GQ!P124-SchoolDistricts_HU_GQ!O124</f>
        <v>-3</v>
      </c>
      <c r="P124" s="30">
        <f>SchoolDistricts_HU_GQ!P124/SchoolDistricts_HU_GQ!O124-1</f>
        <v>-0.30000000000000004</v>
      </c>
      <c r="R124" s="33">
        <f>(SchoolDistricts_HU_GQ!R124-SchoolDistricts_HU_GQ!Q124)*100</f>
        <v>-3.9276485788113713</v>
      </c>
    </row>
    <row r="125" spans="1:18" ht="14.25" customHeight="1" x14ac:dyDescent="0.4">
      <c r="A125" s="40">
        <v>706</v>
      </c>
      <c r="B125" s="40" t="s">
        <v>176</v>
      </c>
      <c r="C125" s="14" t="s">
        <v>45</v>
      </c>
      <c r="D125" s="14" t="s">
        <v>390</v>
      </c>
      <c r="E125" s="28">
        <f>SchoolDistricts_HU_GQ!F125-SchoolDistricts_HU_GQ!E125</f>
        <v>1986</v>
      </c>
      <c r="F125" s="19">
        <f>SchoolDistricts_HU_GQ!F125/SchoolDistricts_HU_GQ!E125-1</f>
        <v>0.13194259899016747</v>
      </c>
      <c r="G125" s="29">
        <f>SchoolDistricts_HU_GQ!H125-SchoolDistricts_HU_GQ!G125</f>
        <v>22</v>
      </c>
      <c r="H125" s="30">
        <f>SchoolDistricts_HU_GQ!H125/SchoolDistricts_HU_GQ!G125-1</f>
        <v>2.4444444444444446</v>
      </c>
      <c r="I125" s="28">
        <f>SchoolDistricts_HU_GQ!J125-SchoolDistricts_HU_GQ!I125</f>
        <v>1964</v>
      </c>
      <c r="J125" s="19">
        <f>SchoolDistricts_HU_GQ!J125/SchoolDistricts_HU_GQ!I125-1</f>
        <v>0.13055906401648598</v>
      </c>
      <c r="K125" s="29">
        <f>SchoolDistricts_HU_GQ!L125-SchoolDistricts_HU_GQ!K125</f>
        <v>130</v>
      </c>
      <c r="L125" s="30">
        <f>SchoolDistricts_HU_GQ!L125/SchoolDistricts_HU_GQ!K125-1</f>
        <v>2.6099176872113938E-2</v>
      </c>
      <c r="M125" s="31">
        <f>SchoolDistricts_HU_GQ!N125-SchoolDistricts_HU_GQ!M125</f>
        <v>461</v>
      </c>
      <c r="N125" s="32">
        <f>SchoolDistricts_HU_GQ!N125/SchoolDistricts_HU_GQ!M125-1</f>
        <v>0.10380544922314794</v>
      </c>
      <c r="O125" s="29">
        <f>SchoolDistricts_HU_GQ!P125-SchoolDistricts_HU_GQ!O125</f>
        <v>-331</v>
      </c>
      <c r="P125" s="30">
        <f>SchoolDistricts_HU_GQ!P125/SchoolDistricts_HU_GQ!O125-1</f>
        <v>-0.61296296296296293</v>
      </c>
      <c r="R125" s="33">
        <f>(SchoolDistricts_HU_GQ!R125-SchoolDistricts_HU_GQ!Q125)*100</f>
        <v>6.7519772160231195</v>
      </c>
    </row>
    <row r="126" spans="1:18" ht="14.25" customHeight="1" x14ac:dyDescent="0.4">
      <c r="A126" s="40">
        <v>707</v>
      </c>
      <c r="B126" s="40" t="s">
        <v>177</v>
      </c>
      <c r="C126" s="14" t="s">
        <v>45</v>
      </c>
      <c r="D126" s="14" t="s">
        <v>391</v>
      </c>
      <c r="E126" s="28">
        <f>SchoolDistricts_HU_GQ!F126-SchoolDistricts_HU_GQ!E126</f>
        <v>34809</v>
      </c>
      <c r="F126" s="19">
        <f>SchoolDistricts_HU_GQ!F126/SchoolDistricts_HU_GQ!E126-1</f>
        <v>0.21114278781996854</v>
      </c>
      <c r="G126" s="29">
        <f>SchoolDistricts_HU_GQ!H126-SchoolDistricts_HU_GQ!G126</f>
        <v>339</v>
      </c>
      <c r="H126" s="30">
        <f>SchoolDistricts_HU_GQ!H126/SchoolDistricts_HU_GQ!G126-1</f>
        <v>3.9882352941176471</v>
      </c>
      <c r="I126" s="28">
        <f>SchoolDistricts_HU_GQ!J126-SchoolDistricts_HU_GQ!I126</f>
        <v>34470</v>
      </c>
      <c r="J126" s="19">
        <f>SchoolDistricts_HU_GQ!J126/SchoolDistricts_HU_GQ!I126-1</f>
        <v>0.20919435593991809</v>
      </c>
      <c r="K126" s="29">
        <f>SchoolDistricts_HU_GQ!L126-SchoolDistricts_HU_GQ!K126</f>
        <v>5348</v>
      </c>
      <c r="L126" s="30">
        <f>SchoolDistricts_HU_GQ!L126/SchoolDistricts_HU_GQ!K126-1</f>
        <v>9.6658172025519962E-2</v>
      </c>
      <c r="M126" s="31">
        <f>SchoolDistricts_HU_GQ!N126-SchoolDistricts_HU_GQ!M126</f>
        <v>9185</v>
      </c>
      <c r="N126" s="32">
        <f>SchoolDistricts_HU_GQ!N126/SchoolDistricts_HU_GQ!M126-1</f>
        <v>0.19035874904147065</v>
      </c>
      <c r="O126" s="29">
        <f>SchoolDistricts_HU_GQ!P126-SchoolDistricts_HU_GQ!O126</f>
        <v>-3837</v>
      </c>
      <c r="P126" s="30">
        <f>SchoolDistricts_HU_GQ!P126/SchoolDistricts_HU_GQ!O126-1</f>
        <v>-0.54210228878214184</v>
      </c>
      <c r="R126" s="33">
        <f>(SchoolDistricts_HU_GQ!R126-SchoolDistricts_HU_GQ!Q126)*100</f>
        <v>7.4511701989166124</v>
      </c>
    </row>
    <row r="127" spans="1:18" ht="14.25" customHeight="1" x14ac:dyDescent="0.4">
      <c r="A127" s="40">
        <v>706</v>
      </c>
      <c r="B127" s="40" t="s">
        <v>178</v>
      </c>
      <c r="C127" s="14" t="s">
        <v>45</v>
      </c>
      <c r="D127" s="14" t="s">
        <v>392</v>
      </c>
      <c r="E127" s="28">
        <f>SchoolDistricts_HU_GQ!F127-SchoolDistricts_HU_GQ!E127</f>
        <v>4670</v>
      </c>
      <c r="F127" s="19">
        <f>SchoolDistricts_HU_GQ!F127/SchoolDistricts_HU_GQ!E127-1</f>
        <v>0.33347614967152239</v>
      </c>
      <c r="G127" s="29">
        <f>SchoolDistricts_HU_GQ!H127-SchoolDistricts_HU_GQ!G127</f>
        <v>12</v>
      </c>
      <c r="H127" s="30" t="e">
        <f>SchoolDistricts_HU_GQ!H127/SchoolDistricts_HU_GQ!G127-1</f>
        <v>#DIV/0!</v>
      </c>
      <c r="I127" s="28">
        <f>SchoolDistricts_HU_GQ!J127-SchoolDistricts_HU_GQ!I127</f>
        <v>4658</v>
      </c>
      <c r="J127" s="19">
        <f>SchoolDistricts_HU_GQ!J127/SchoolDistricts_HU_GQ!I127-1</f>
        <v>0.33261925164238781</v>
      </c>
      <c r="K127" s="29">
        <f>SchoolDistricts_HU_GQ!L127-SchoolDistricts_HU_GQ!K127</f>
        <v>518</v>
      </c>
      <c r="L127" s="30">
        <f>SchoolDistricts_HU_GQ!L127/SchoolDistricts_HU_GQ!K127-1</f>
        <v>0.12271973466003328</v>
      </c>
      <c r="M127" s="31">
        <f>SchoolDistricts_HU_GQ!N127-SchoolDistricts_HU_GQ!M127</f>
        <v>955</v>
      </c>
      <c r="N127" s="32">
        <f>SchoolDistricts_HU_GQ!N127/SchoolDistricts_HU_GQ!M127-1</f>
        <v>0.26164383561643834</v>
      </c>
      <c r="O127" s="29">
        <f>SchoolDistricts_HU_GQ!P127-SchoolDistricts_HU_GQ!O127</f>
        <v>-437</v>
      </c>
      <c r="P127" s="30">
        <f>SchoolDistricts_HU_GQ!P127/SchoolDistricts_HU_GQ!O127-1</f>
        <v>-0.76532399299474607</v>
      </c>
      <c r="R127" s="33">
        <f>(SchoolDistricts_HU_GQ!R127-SchoolDistricts_HU_GQ!Q127)*100</f>
        <v>10.699999335110332</v>
      </c>
    </row>
    <row r="128" spans="1:18" ht="14.25" customHeight="1" x14ac:dyDescent="0.4">
      <c r="A128" s="40">
        <v>706</v>
      </c>
      <c r="B128" s="40" t="s">
        <v>179</v>
      </c>
      <c r="C128" s="14" t="s">
        <v>45</v>
      </c>
      <c r="D128" s="14" t="s">
        <v>393</v>
      </c>
      <c r="E128" s="28">
        <f>SchoolDistricts_HU_GQ!F128-SchoolDistricts_HU_GQ!E128</f>
        <v>21717</v>
      </c>
      <c r="F128" s="19">
        <f>SchoolDistricts_HU_GQ!F128/SchoolDistricts_HU_GQ!E128-1</f>
        <v>9.6194222234034177E-2</v>
      </c>
      <c r="G128" s="29">
        <f>SchoolDistricts_HU_GQ!H128-SchoolDistricts_HU_GQ!G128</f>
        <v>1189</v>
      </c>
      <c r="H128" s="30">
        <f>SchoolDistricts_HU_GQ!H128/SchoolDistricts_HU_GQ!G128-1</f>
        <v>0.62611901000526582</v>
      </c>
      <c r="I128" s="28">
        <f>SchoolDistricts_HU_GQ!J128-SchoolDistricts_HU_GQ!I128</f>
        <v>20528</v>
      </c>
      <c r="J128" s="19">
        <f>SchoolDistricts_HU_GQ!J128/SchoolDistricts_HU_GQ!I128-1</f>
        <v>9.1698940870085677E-2</v>
      </c>
      <c r="K128" s="29">
        <f>SchoolDistricts_HU_GQ!L128-SchoolDistricts_HU_GQ!K128</f>
        <v>1262</v>
      </c>
      <c r="L128" s="30">
        <f>SchoolDistricts_HU_GQ!L128/SchoolDistricts_HU_GQ!K128-1</f>
        <v>1.2730115499066885E-2</v>
      </c>
      <c r="M128" s="31">
        <f>SchoolDistricts_HU_GQ!N128-SchoolDistricts_HU_GQ!M128</f>
        <v>6807</v>
      </c>
      <c r="N128" s="32">
        <f>SchoolDistricts_HU_GQ!N128/SchoolDistricts_HU_GQ!M128-1</f>
        <v>7.8398175661668068E-2</v>
      </c>
      <c r="O128" s="29">
        <f>SchoolDistricts_HU_GQ!P128-SchoolDistricts_HU_GQ!O128</f>
        <v>-5545</v>
      </c>
      <c r="P128" s="30">
        <f>SchoolDistricts_HU_GQ!P128/SchoolDistricts_HU_GQ!O128-1</f>
        <v>-0.45048338614022265</v>
      </c>
      <c r="R128" s="33">
        <f>(SchoolDistricts_HU_GQ!R128-SchoolDistricts_HU_GQ!Q128)*100</f>
        <v>5.6791487710569193</v>
      </c>
    </row>
    <row r="129" spans="1:18" ht="14.25" customHeight="1" x14ac:dyDescent="0.4">
      <c r="A129" s="40">
        <v>708</v>
      </c>
      <c r="B129" s="40" t="s">
        <v>180</v>
      </c>
      <c r="C129" s="14" t="s">
        <v>45</v>
      </c>
      <c r="D129" s="14" t="s">
        <v>47</v>
      </c>
      <c r="E129" s="28">
        <f>SchoolDistricts_HU_GQ!F129-SchoolDistricts_HU_GQ!E129</f>
        <v>4459</v>
      </c>
      <c r="F129" s="19">
        <f>SchoolDistricts_HU_GQ!F129/SchoolDistricts_HU_GQ!E129-1</f>
        <v>0.41537028411737298</v>
      </c>
      <c r="G129" s="29">
        <f>SchoolDistricts_HU_GQ!H129-SchoolDistricts_HU_GQ!G129</f>
        <v>-111</v>
      </c>
      <c r="H129" s="30">
        <f>SchoolDistricts_HU_GQ!H129/SchoolDistricts_HU_GQ!G129-1</f>
        <v>-0.52857142857142858</v>
      </c>
      <c r="I129" s="28">
        <f>SchoolDistricts_HU_GQ!J129-SchoolDistricts_HU_GQ!I129</f>
        <v>4570</v>
      </c>
      <c r="J129" s="19">
        <f>SchoolDistricts_HU_GQ!J129/SchoolDistricts_HU_GQ!I129-1</f>
        <v>0.43420427553444174</v>
      </c>
      <c r="K129" s="29">
        <f>SchoolDistricts_HU_GQ!L129-SchoolDistricts_HU_GQ!K129</f>
        <v>2309</v>
      </c>
      <c r="L129" s="30">
        <f>SchoolDistricts_HU_GQ!L129/SchoolDistricts_HU_GQ!K129-1</f>
        <v>0.35676761433868975</v>
      </c>
      <c r="M129" s="31">
        <f>SchoolDistricts_HU_GQ!N129-SchoolDistricts_HU_GQ!M129</f>
        <v>2310</v>
      </c>
      <c r="N129" s="32">
        <f>SchoolDistricts_HU_GQ!N129/SchoolDistricts_HU_GQ!M129-1</f>
        <v>0.4769770803221145</v>
      </c>
      <c r="O129" s="29">
        <f>SchoolDistricts_HU_GQ!P129-SchoolDistricts_HU_GQ!O129</f>
        <v>-1</v>
      </c>
      <c r="P129" s="30">
        <f>SchoolDistricts_HU_GQ!P129/SchoolDistricts_HU_GQ!O129-1</f>
        <v>-6.1387354205033606E-4</v>
      </c>
      <c r="R129" s="33">
        <f>(SchoolDistricts_HU_GQ!R129-SchoolDistricts_HU_GQ!Q129)*100</f>
        <v>6.629933307797808</v>
      </c>
    </row>
    <row r="130" spans="1:18" ht="14.25" customHeight="1" x14ac:dyDescent="0.4">
      <c r="A130" s="40">
        <v>706</v>
      </c>
      <c r="B130" s="40" t="s">
        <v>181</v>
      </c>
      <c r="C130" s="14" t="s">
        <v>45</v>
      </c>
      <c r="D130" s="14" t="s">
        <v>394</v>
      </c>
      <c r="E130" s="28">
        <f>SchoolDistricts_HU_GQ!F130-SchoolDistricts_HU_GQ!E130</f>
        <v>656</v>
      </c>
      <c r="F130" s="19">
        <f>SchoolDistricts_HU_GQ!F130/SchoolDistricts_HU_GQ!E130-1</f>
        <v>0.17030114226375903</v>
      </c>
      <c r="G130" s="29">
        <f>SchoolDistricts_HU_GQ!H130-SchoolDistricts_HU_GQ!G130</f>
        <v>72</v>
      </c>
      <c r="H130" s="30">
        <f>SchoolDistricts_HU_GQ!H130/SchoolDistricts_HU_GQ!G130-1</f>
        <v>9.5617529880478003E-2</v>
      </c>
      <c r="I130" s="28">
        <f>SchoolDistricts_HU_GQ!J130-SchoolDistricts_HU_GQ!I130</f>
        <v>584</v>
      </c>
      <c r="J130" s="19">
        <f>SchoolDistricts_HU_GQ!J130/SchoolDistricts_HU_GQ!I130-1</f>
        <v>0.18844788641497257</v>
      </c>
      <c r="K130" s="29">
        <f>SchoolDistricts_HU_GQ!L130-SchoolDistricts_HU_GQ!K130</f>
        <v>258</v>
      </c>
      <c r="L130" s="30">
        <f>SchoolDistricts_HU_GQ!L130/SchoolDistricts_HU_GQ!K130-1</f>
        <v>0.22454308093994779</v>
      </c>
      <c r="M130" s="31">
        <f>SchoolDistricts_HU_GQ!N130-SchoolDistricts_HU_GQ!M130</f>
        <v>368</v>
      </c>
      <c r="N130" s="32">
        <f>SchoolDistricts_HU_GQ!N130/SchoolDistricts_HU_GQ!M130-1</f>
        <v>0.40043525571273131</v>
      </c>
      <c r="O130" s="29">
        <f>SchoolDistricts_HU_GQ!P130-SchoolDistricts_HU_GQ!O130</f>
        <v>-110</v>
      </c>
      <c r="P130" s="30">
        <f>SchoolDistricts_HU_GQ!P130/SchoolDistricts_HU_GQ!O130-1</f>
        <v>-0.47826086956521741</v>
      </c>
      <c r="R130" s="33">
        <f>(SchoolDistricts_HU_GQ!R130-SchoolDistricts_HU_GQ!Q130)*100</f>
        <v>11.488621792195309</v>
      </c>
    </row>
    <row r="131" spans="1:18" ht="14.25" customHeight="1" x14ac:dyDescent="0.4">
      <c r="A131" s="40">
        <v>708</v>
      </c>
      <c r="B131" s="40" t="s">
        <v>90</v>
      </c>
      <c r="C131" s="14" t="s">
        <v>45</v>
      </c>
      <c r="D131" s="14" t="s">
        <v>310</v>
      </c>
      <c r="E131" s="28">
        <f>SchoolDistricts_HU_GQ!F131-SchoolDistricts_HU_GQ!E131</f>
        <v>1088</v>
      </c>
      <c r="F131" s="19">
        <f>SchoolDistricts_HU_GQ!F131/SchoolDistricts_HU_GQ!E131-1</f>
        <v>1.6355491416373491E-2</v>
      </c>
      <c r="G131" s="29">
        <f>SchoolDistricts_HU_GQ!H131-SchoolDistricts_HU_GQ!G131</f>
        <v>-217</v>
      </c>
      <c r="H131" s="30">
        <f>SchoolDistricts_HU_GQ!H131/SchoolDistricts_HU_GQ!G131-1</f>
        <v>-0.22417355371900827</v>
      </c>
      <c r="I131" s="28">
        <f>SchoolDistricts_HU_GQ!J131-SchoolDistricts_HU_GQ!I131</f>
        <v>1305</v>
      </c>
      <c r="J131" s="19">
        <f>SchoolDistricts_HU_GQ!J131/SchoolDistricts_HU_GQ!I131-1</f>
        <v>1.9907252036488909E-2</v>
      </c>
      <c r="K131" s="29">
        <f>SchoolDistricts_HU_GQ!L131-SchoolDistricts_HU_GQ!K131</f>
        <v>-1714</v>
      </c>
      <c r="L131" s="30">
        <f>SchoolDistricts_HU_GQ!L131/SchoolDistricts_HU_GQ!K131-1</f>
        <v>-3.6181710715190385E-2</v>
      </c>
      <c r="M131" s="31">
        <f>SchoolDistricts_HU_GQ!N131-SchoolDistricts_HU_GQ!M131</f>
        <v>328</v>
      </c>
      <c r="N131" s="32">
        <f>SchoolDistricts_HU_GQ!N131/SchoolDistricts_HU_GQ!M131-1</f>
        <v>8.5035777247743916E-3</v>
      </c>
      <c r="O131" s="29">
        <f>SchoolDistricts_HU_GQ!P131-SchoolDistricts_HU_GQ!O131</f>
        <v>-2042</v>
      </c>
      <c r="P131" s="30">
        <f>SchoolDistricts_HU_GQ!P131/SchoolDistricts_HU_GQ!O131-1</f>
        <v>-0.23204545454545455</v>
      </c>
      <c r="R131" s="33">
        <f>(SchoolDistricts_HU_GQ!R131-SchoolDistricts_HU_GQ!Q131)*100</f>
        <v>3.7750250683479813</v>
      </c>
    </row>
    <row r="132" spans="1:18" ht="14.25" customHeight="1" x14ac:dyDescent="0.4">
      <c r="A132" s="40">
        <v>708</v>
      </c>
      <c r="B132" s="40" t="s">
        <v>182</v>
      </c>
      <c r="C132" s="14" t="s">
        <v>48</v>
      </c>
      <c r="D132" s="14" t="s">
        <v>395</v>
      </c>
      <c r="E132" s="28">
        <f>SchoolDistricts_HU_GQ!F132-SchoolDistricts_HU_GQ!E132</f>
        <v>-2038</v>
      </c>
      <c r="F132" s="19">
        <f>SchoolDistricts_HU_GQ!F132/SchoolDistricts_HU_GQ!E132-1</f>
        <v>-0.33230066851459317</v>
      </c>
      <c r="G132" s="29">
        <f>SchoolDistricts_HU_GQ!H132-SchoolDistricts_HU_GQ!G132</f>
        <v>0</v>
      </c>
      <c r="H132" s="30" t="e">
        <f>SchoolDistricts_HU_GQ!H132/SchoolDistricts_HU_GQ!G132-1</f>
        <v>#DIV/0!</v>
      </c>
      <c r="I132" s="28">
        <f>SchoolDistricts_HU_GQ!J132-SchoolDistricts_HU_GQ!I132</f>
        <v>-2038</v>
      </c>
      <c r="J132" s="19">
        <f>SchoolDistricts_HU_GQ!J132/SchoolDistricts_HU_GQ!I132-1</f>
        <v>-0.33230066851459317</v>
      </c>
      <c r="K132" s="29">
        <f>SchoolDistricts_HU_GQ!L132-SchoolDistricts_HU_GQ!K132</f>
        <v>14</v>
      </c>
      <c r="L132" s="30">
        <f>SchoolDistricts_HU_GQ!L132/SchoolDistricts_HU_GQ!K132-1</f>
        <v>1.6298020954598424E-2</v>
      </c>
      <c r="M132" s="31">
        <f>SchoolDistricts_HU_GQ!N132-SchoolDistricts_HU_GQ!M132</f>
        <v>-46</v>
      </c>
      <c r="N132" s="32">
        <f>SchoolDistricts_HU_GQ!N132/SchoolDistricts_HU_GQ!M132-1</f>
        <v>-5.7356608478802973E-2</v>
      </c>
      <c r="O132" s="29">
        <f>SchoolDistricts_HU_GQ!P132-SchoolDistricts_HU_GQ!O132</f>
        <v>60</v>
      </c>
      <c r="P132" s="30">
        <f>SchoolDistricts_HU_GQ!P132/SchoolDistricts_HU_GQ!O132-1</f>
        <v>1.0526315789473686</v>
      </c>
      <c r="R132" s="33">
        <f>(SchoolDistricts_HU_GQ!R132-SchoolDistricts_HU_GQ!Q132)*100</f>
        <v>-6.7664390384407636</v>
      </c>
    </row>
    <row r="133" spans="1:18" ht="14.25" customHeight="1" x14ac:dyDescent="0.4">
      <c r="A133" s="40">
        <v>707</v>
      </c>
      <c r="B133" s="40" t="s">
        <v>183</v>
      </c>
      <c r="C133" s="14" t="s">
        <v>48</v>
      </c>
      <c r="D133" s="14" t="s">
        <v>396</v>
      </c>
      <c r="E133" s="28">
        <f>SchoolDistricts_HU_GQ!F133-SchoolDistricts_HU_GQ!E133</f>
        <v>3645</v>
      </c>
      <c r="F133" s="19">
        <f>SchoolDistricts_HU_GQ!F133/SchoolDistricts_HU_GQ!E133-1</f>
        <v>5.6631035982847466E-2</v>
      </c>
      <c r="G133" s="29">
        <f>SchoolDistricts_HU_GQ!H133-SchoolDistricts_HU_GQ!G133</f>
        <v>68</v>
      </c>
      <c r="H133" s="30">
        <f>SchoolDistricts_HU_GQ!H133/SchoolDistricts_HU_GQ!G133-1</f>
        <v>0.39306358381502893</v>
      </c>
      <c r="I133" s="28">
        <f>SchoolDistricts_HU_GQ!J133-SchoolDistricts_HU_GQ!I133</f>
        <v>3577</v>
      </c>
      <c r="J133" s="19">
        <f>SchoolDistricts_HU_GQ!J133/SchoolDistricts_HU_GQ!I133-1</f>
        <v>5.5724322724369557E-2</v>
      </c>
      <c r="K133" s="29">
        <f>SchoolDistricts_HU_GQ!L133-SchoolDistricts_HU_GQ!K133</f>
        <v>1986</v>
      </c>
      <c r="L133" s="30">
        <f>SchoolDistricts_HU_GQ!L133/SchoolDistricts_HU_GQ!K133-1</f>
        <v>5.2332015810276689E-2</v>
      </c>
      <c r="M133" s="31">
        <f>SchoolDistricts_HU_GQ!N133-SchoolDistricts_HU_GQ!M133</f>
        <v>2906</v>
      </c>
      <c r="N133" s="32">
        <f>SchoolDistricts_HU_GQ!N133/SchoolDistricts_HU_GQ!M133-1</f>
        <v>0.10747836378430353</v>
      </c>
      <c r="O133" s="29">
        <f>SchoolDistricts_HU_GQ!P133-SchoolDistricts_HU_GQ!O133</f>
        <v>-920</v>
      </c>
      <c r="P133" s="30">
        <f>SchoolDistricts_HU_GQ!P133/SchoolDistricts_HU_GQ!O133-1</f>
        <v>-8.4310850439882734E-2</v>
      </c>
      <c r="R133" s="33">
        <f>(SchoolDistricts_HU_GQ!R133-SchoolDistricts_HU_GQ!Q133)*100</f>
        <v>3.7335911371237485</v>
      </c>
    </row>
    <row r="134" spans="1:18" ht="14.25" customHeight="1" x14ac:dyDescent="0.4">
      <c r="A134" s="40">
        <v>708</v>
      </c>
      <c r="B134" s="40" t="s">
        <v>184</v>
      </c>
      <c r="C134" s="14" t="s">
        <v>48</v>
      </c>
      <c r="D134" s="14" t="s">
        <v>397</v>
      </c>
      <c r="E134" s="28">
        <f>SchoolDistricts_HU_GQ!F134-SchoolDistricts_HU_GQ!E134</f>
        <v>7139</v>
      </c>
      <c r="F134" s="19">
        <f>SchoolDistricts_HU_GQ!F134/SchoolDistricts_HU_GQ!E134-1</f>
        <v>0.10919074348816937</v>
      </c>
      <c r="G134" s="29">
        <f>SchoolDistricts_HU_GQ!H134-SchoolDistricts_HU_GQ!G134</f>
        <v>1491</v>
      </c>
      <c r="H134" s="30">
        <f>SchoolDistricts_HU_GQ!H134/SchoolDistricts_HU_GQ!G134-1</f>
        <v>0.67803547066848568</v>
      </c>
      <c r="I134" s="28">
        <f>SchoolDistricts_HU_GQ!J134-SchoolDistricts_HU_GQ!I134</f>
        <v>5648</v>
      </c>
      <c r="J134" s="19">
        <f>SchoolDistricts_HU_GQ!J134/SchoolDistricts_HU_GQ!I134-1</f>
        <v>8.9392548510651704E-2</v>
      </c>
      <c r="K134" s="29">
        <f>SchoolDistricts_HU_GQ!L134-SchoolDistricts_HU_GQ!K134</f>
        <v>1492</v>
      </c>
      <c r="L134" s="30">
        <f>SchoolDistricts_HU_GQ!L134/SchoolDistricts_HU_GQ!K134-1</f>
        <v>4.5866765040425417E-2</v>
      </c>
      <c r="M134" s="31">
        <f>SchoolDistricts_HU_GQ!N134-SchoolDistricts_HU_GQ!M134</f>
        <v>2883</v>
      </c>
      <c r="N134" s="32">
        <f>SchoolDistricts_HU_GQ!N134/SchoolDistricts_HU_GQ!M134-1</f>
        <v>0.10817199459702831</v>
      </c>
      <c r="O134" s="29">
        <f>SchoolDistricts_HU_GQ!P134-SchoolDistricts_HU_GQ!O134</f>
        <v>-1391</v>
      </c>
      <c r="P134" s="30">
        <f>SchoolDistricts_HU_GQ!P134/SchoolDistricts_HU_GQ!O134-1</f>
        <v>-0.23668538369916625</v>
      </c>
      <c r="R134" s="33">
        <f>(SchoolDistricts_HU_GQ!R134-SchoolDistricts_HU_GQ!Q134)*100</f>
        <v>4.8809822701936456</v>
      </c>
    </row>
    <row r="135" spans="1:18" ht="14.25" customHeight="1" x14ac:dyDescent="0.4">
      <c r="A135" s="40">
        <v>706</v>
      </c>
      <c r="B135" s="40" t="s">
        <v>185</v>
      </c>
      <c r="C135" s="14" t="s">
        <v>48</v>
      </c>
      <c r="D135" s="14" t="s">
        <v>398</v>
      </c>
      <c r="E135" s="28">
        <f>SchoolDistricts_HU_GQ!F135-SchoolDistricts_HU_GQ!E135</f>
        <v>1745</v>
      </c>
      <c r="F135" s="19">
        <f>SchoolDistricts_HU_GQ!F135/SchoolDistricts_HU_GQ!E135-1</f>
        <v>4.3468513351933025E-2</v>
      </c>
      <c r="G135" s="29">
        <f>SchoolDistricts_HU_GQ!H135-SchoolDistricts_HU_GQ!G135</f>
        <v>43</v>
      </c>
      <c r="H135" s="30">
        <f>SchoolDistricts_HU_GQ!H135/SchoolDistricts_HU_GQ!G135-1</f>
        <v>0.25903614457831314</v>
      </c>
      <c r="I135" s="28">
        <f>SchoolDistricts_HU_GQ!J135-SchoolDistricts_HU_GQ!I135</f>
        <v>1702</v>
      </c>
      <c r="J135" s="19">
        <f>SchoolDistricts_HU_GQ!J135/SchoolDistricts_HU_GQ!I135-1</f>
        <v>4.2573415378458046E-2</v>
      </c>
      <c r="K135" s="29">
        <f>SchoolDistricts_HU_GQ!L135-SchoolDistricts_HU_GQ!K135</f>
        <v>1063</v>
      </c>
      <c r="L135" s="30">
        <f>SchoolDistricts_HU_GQ!L135/SchoolDistricts_HU_GQ!K135-1</f>
        <v>4.4560888702578128E-2</v>
      </c>
      <c r="M135" s="31">
        <f>SchoolDistricts_HU_GQ!N135-SchoolDistricts_HU_GQ!M135</f>
        <v>1886</v>
      </c>
      <c r="N135" s="32">
        <f>SchoolDistricts_HU_GQ!N135/SchoolDistricts_HU_GQ!M135-1</f>
        <v>0.11086292029155898</v>
      </c>
      <c r="O135" s="29">
        <f>SchoolDistricts_HU_GQ!P135-SchoolDistricts_HU_GQ!O135</f>
        <v>-823</v>
      </c>
      <c r="P135" s="30">
        <f>SchoolDistricts_HU_GQ!P135/SchoolDistricts_HU_GQ!O135-1</f>
        <v>-0.12026888791465729</v>
      </c>
      <c r="R135" s="33">
        <f>(SchoolDistricts_HU_GQ!R135-SchoolDistricts_HU_GQ!Q135)*100</f>
        <v>4.5265677879113175</v>
      </c>
    </row>
    <row r="136" spans="1:18" ht="14.25" customHeight="1" x14ac:dyDescent="0.4">
      <c r="A136" s="40">
        <v>708</v>
      </c>
      <c r="B136" s="40" t="s">
        <v>94</v>
      </c>
      <c r="C136" s="14" t="s">
        <v>48</v>
      </c>
      <c r="D136" s="14" t="s">
        <v>37</v>
      </c>
      <c r="E136" s="28">
        <f>SchoolDistricts_HU_GQ!F136-SchoolDistricts_HU_GQ!E136</f>
        <v>-38</v>
      </c>
      <c r="F136" s="19">
        <f>SchoolDistricts_HU_GQ!F136/SchoolDistricts_HU_GQ!E136-1</f>
        <v>-4.8223350253807085E-2</v>
      </c>
      <c r="G136" s="29">
        <f>SchoolDistricts_HU_GQ!H136-SchoolDistricts_HU_GQ!G136</f>
        <v>0</v>
      </c>
      <c r="H136" s="30" t="e">
        <f>SchoolDistricts_HU_GQ!H136/SchoolDistricts_HU_GQ!G136-1</f>
        <v>#DIV/0!</v>
      </c>
      <c r="I136" s="28">
        <f>SchoolDistricts_HU_GQ!J136-SchoolDistricts_HU_GQ!I136</f>
        <v>-38</v>
      </c>
      <c r="J136" s="19">
        <f>SchoolDistricts_HU_GQ!J136/SchoolDistricts_HU_GQ!I136-1</f>
        <v>-4.8223350253807085E-2</v>
      </c>
      <c r="K136" s="29">
        <f>SchoolDistricts_HU_GQ!L136-SchoolDistricts_HU_GQ!K136</f>
        <v>-11</v>
      </c>
      <c r="L136" s="30">
        <f>SchoolDistricts_HU_GQ!L136/SchoolDistricts_HU_GQ!K136-1</f>
        <v>-3.5031847133757954E-2</v>
      </c>
      <c r="M136" s="31">
        <f>SchoolDistricts_HU_GQ!N136-SchoolDistricts_HU_GQ!M136</f>
        <v>-9</v>
      </c>
      <c r="N136" s="32">
        <f>SchoolDistricts_HU_GQ!N136/SchoolDistricts_HU_GQ!M136-1</f>
        <v>-3.5714285714285698E-2</v>
      </c>
      <c r="O136" s="29">
        <f>SchoolDistricts_HU_GQ!P136-SchoolDistricts_HU_GQ!O136</f>
        <v>-2</v>
      </c>
      <c r="P136" s="30">
        <f>SchoolDistricts_HU_GQ!P136/SchoolDistricts_HU_GQ!O136-1</f>
        <v>-3.2258064516129004E-2</v>
      </c>
      <c r="R136" s="33">
        <f>(SchoolDistricts_HU_GQ!R136-SchoolDistricts_HU_GQ!Q136)*100</f>
        <v>-5.6757268083496015E-2</v>
      </c>
    </row>
    <row r="137" spans="1:18" ht="14.25" customHeight="1" x14ac:dyDescent="0.4">
      <c r="A137" s="40">
        <v>706</v>
      </c>
      <c r="B137" s="40" t="s">
        <v>186</v>
      </c>
      <c r="C137" s="14" t="s">
        <v>48</v>
      </c>
      <c r="D137" s="14" t="s">
        <v>399</v>
      </c>
      <c r="E137" s="28">
        <f>SchoolDistricts_HU_GQ!F137-SchoolDistricts_HU_GQ!E137</f>
        <v>-2</v>
      </c>
      <c r="F137" s="19">
        <f>SchoolDistricts_HU_GQ!F137/SchoolDistricts_HU_GQ!E137-1</f>
        <v>-1.6556291390728006E-3</v>
      </c>
      <c r="G137" s="29">
        <f>SchoolDistricts_HU_GQ!H137-SchoolDistricts_HU_GQ!G137</f>
        <v>0</v>
      </c>
      <c r="H137" s="30" t="e">
        <f>SchoolDistricts_HU_GQ!H137/SchoolDistricts_HU_GQ!G137-1</f>
        <v>#DIV/0!</v>
      </c>
      <c r="I137" s="28">
        <f>SchoolDistricts_HU_GQ!J137-SchoolDistricts_HU_GQ!I137</f>
        <v>-2</v>
      </c>
      <c r="J137" s="19">
        <f>SchoolDistricts_HU_GQ!J137/SchoolDistricts_HU_GQ!I137-1</f>
        <v>-1.6556291390728006E-3</v>
      </c>
      <c r="K137" s="29">
        <f>SchoolDistricts_HU_GQ!L137-SchoolDistricts_HU_GQ!K137</f>
        <v>36</v>
      </c>
      <c r="L137" s="30">
        <f>SchoolDistricts_HU_GQ!L137/SchoolDistricts_HU_GQ!K137-1</f>
        <v>4.6451612903225747E-2</v>
      </c>
      <c r="M137" s="31">
        <f>SchoolDistricts_HU_GQ!N137-SchoolDistricts_HU_GQ!M137</f>
        <v>58</v>
      </c>
      <c r="N137" s="32">
        <f>SchoolDistricts_HU_GQ!N137/SchoolDistricts_HU_GQ!M137-1</f>
        <v>0.1060329067641681</v>
      </c>
      <c r="O137" s="29">
        <f>SchoolDistricts_HU_GQ!P137-SchoolDistricts_HU_GQ!O137</f>
        <v>-22</v>
      </c>
      <c r="P137" s="30">
        <f>SchoolDistricts_HU_GQ!P137/SchoolDistricts_HU_GQ!O137-1</f>
        <v>-9.6491228070175405E-2</v>
      </c>
      <c r="R137" s="33">
        <f>(SchoolDistricts_HU_GQ!R137-SchoolDistricts_HU_GQ!Q137)*100</f>
        <v>4.0186150113360686</v>
      </c>
    </row>
    <row r="138" spans="1:18" ht="14.25" customHeight="1" x14ac:dyDescent="0.4">
      <c r="A138" s="40">
        <v>708</v>
      </c>
      <c r="B138" s="40" t="s">
        <v>187</v>
      </c>
      <c r="C138" s="14" t="s">
        <v>48</v>
      </c>
      <c r="D138" s="14" t="s">
        <v>400</v>
      </c>
      <c r="E138" s="28">
        <f>SchoolDistricts_HU_GQ!F138-SchoolDistricts_HU_GQ!E138</f>
        <v>5164</v>
      </c>
      <c r="F138" s="19">
        <f>SchoolDistricts_HU_GQ!F138/SchoolDistricts_HU_GQ!E138-1</f>
        <v>9.2993102951504536E-2</v>
      </c>
      <c r="G138" s="29">
        <f>SchoolDistricts_HU_GQ!H138-SchoolDistricts_HU_GQ!G138</f>
        <v>182</v>
      </c>
      <c r="H138" s="30">
        <f>SchoolDistricts_HU_GQ!H138/SchoolDistricts_HU_GQ!G138-1</f>
        <v>0.83105022831050235</v>
      </c>
      <c r="I138" s="28">
        <f>SchoolDistricts_HU_GQ!J138-SchoolDistricts_HU_GQ!I138</f>
        <v>4982</v>
      </c>
      <c r="J138" s="19">
        <f>SchoolDistricts_HU_GQ!J138/SchoolDistricts_HU_GQ!I138-1</f>
        <v>9.0070870697136263E-2</v>
      </c>
      <c r="K138" s="29">
        <f>SchoolDistricts_HU_GQ!L138-SchoolDistricts_HU_GQ!K138</f>
        <v>3305</v>
      </c>
      <c r="L138" s="30">
        <f>SchoolDistricts_HU_GQ!L138/SchoolDistricts_HU_GQ!K138-1</f>
        <v>9.5481597041659372E-2</v>
      </c>
      <c r="M138" s="31">
        <f>SchoolDistricts_HU_GQ!N138-SchoolDistricts_HU_GQ!M138</f>
        <v>3142</v>
      </c>
      <c r="N138" s="32">
        <f>SchoolDistricts_HU_GQ!N138/SchoolDistricts_HU_GQ!M138-1</f>
        <v>0.1277495425899573</v>
      </c>
      <c r="O138" s="29">
        <f>SchoolDistricts_HU_GQ!P138-SchoolDistricts_HU_GQ!O138</f>
        <v>163</v>
      </c>
      <c r="P138" s="30">
        <f>SchoolDistricts_HU_GQ!P138/SchoolDistricts_HU_GQ!O138-1</f>
        <v>1.6269088731410308E-2</v>
      </c>
      <c r="R138" s="33">
        <f>(SchoolDistricts_HU_GQ!R138-SchoolDistricts_HU_GQ!Q138)*100</f>
        <v>2.0929616307402199</v>
      </c>
    </row>
    <row r="139" spans="1:18" ht="14.25" customHeight="1" x14ac:dyDescent="0.4">
      <c r="A139" s="40">
        <v>708</v>
      </c>
      <c r="B139" s="40" t="s">
        <v>188</v>
      </c>
      <c r="C139" s="14" t="s">
        <v>48</v>
      </c>
      <c r="D139" s="14" t="s">
        <v>49</v>
      </c>
      <c r="E139" s="28">
        <f>SchoolDistricts_HU_GQ!F139-SchoolDistricts_HU_GQ!E139</f>
        <v>-758</v>
      </c>
      <c r="F139" s="19">
        <f>SchoolDistricts_HU_GQ!F139/SchoolDistricts_HU_GQ!E139-1</f>
        <v>-0.19287531806615776</v>
      </c>
      <c r="G139" s="29">
        <f>SchoolDistricts_HU_GQ!H139-SchoolDistricts_HU_GQ!G139</f>
        <v>0</v>
      </c>
      <c r="H139" s="30" t="e">
        <f>SchoolDistricts_HU_GQ!H139/SchoolDistricts_HU_GQ!G139-1</f>
        <v>#DIV/0!</v>
      </c>
      <c r="I139" s="28">
        <f>SchoolDistricts_HU_GQ!J139-SchoolDistricts_HU_GQ!I139</f>
        <v>-758</v>
      </c>
      <c r="J139" s="19">
        <f>SchoolDistricts_HU_GQ!J139/SchoolDistricts_HU_GQ!I139-1</f>
        <v>-0.19287531806615776</v>
      </c>
      <c r="K139" s="29">
        <f>SchoolDistricts_HU_GQ!L139-SchoolDistricts_HU_GQ!K139</f>
        <v>75</v>
      </c>
      <c r="L139" s="30">
        <f>SchoolDistricts_HU_GQ!L139/SchoolDistricts_HU_GQ!K139-1</f>
        <v>3.4435261707989051E-2</v>
      </c>
      <c r="M139" s="31">
        <f>SchoolDistricts_HU_GQ!N139-SchoolDistricts_HU_GQ!M139</f>
        <v>-150</v>
      </c>
      <c r="N139" s="32">
        <f>SchoolDistricts_HU_GQ!N139/SchoolDistricts_HU_GQ!M139-1</f>
        <v>-9.658725048293626E-2</v>
      </c>
      <c r="O139" s="29">
        <f>SchoolDistricts_HU_GQ!P139-SchoolDistricts_HU_GQ!O139</f>
        <v>225</v>
      </c>
      <c r="P139" s="30">
        <f>SchoolDistricts_HU_GQ!P139/SchoolDistricts_HU_GQ!O139-1</f>
        <v>0.3600000000000001</v>
      </c>
      <c r="R139" s="33">
        <f>(SchoolDistricts_HU_GQ!R139-SchoolDistricts_HU_GQ!Q139)*100</f>
        <v>-9.0314230551489914</v>
      </c>
    </row>
    <row r="140" spans="1:18" ht="14.25" customHeight="1" x14ac:dyDescent="0.4">
      <c r="A140" s="40">
        <v>706</v>
      </c>
      <c r="B140" s="40" t="s">
        <v>189</v>
      </c>
      <c r="C140" s="14" t="s">
        <v>48</v>
      </c>
      <c r="D140" s="14" t="s">
        <v>401</v>
      </c>
      <c r="E140" s="28">
        <f>SchoolDistricts_HU_GQ!F140-SchoolDistricts_HU_GQ!E140</f>
        <v>2010</v>
      </c>
      <c r="F140" s="19">
        <f>SchoolDistricts_HU_GQ!F140/SchoolDistricts_HU_GQ!E140-1</f>
        <v>9.2541436464088411E-2</v>
      </c>
      <c r="G140" s="29">
        <f>SchoolDistricts_HU_GQ!H140-SchoolDistricts_HU_GQ!G140</f>
        <v>5</v>
      </c>
      <c r="H140" s="30">
        <f>SchoolDistricts_HU_GQ!H140/SchoolDistricts_HU_GQ!G140-1</f>
        <v>0.71428571428571419</v>
      </c>
      <c r="I140" s="28">
        <f>SchoolDistricts_HU_GQ!J140-SchoolDistricts_HU_GQ!I140</f>
        <v>2005</v>
      </c>
      <c r="J140" s="19">
        <f>SchoolDistricts_HU_GQ!J140/SchoolDistricts_HU_GQ!I140-1</f>
        <v>9.2340993874637345E-2</v>
      </c>
      <c r="K140" s="29">
        <f>SchoolDistricts_HU_GQ!L140-SchoolDistricts_HU_GQ!K140</f>
        <v>981</v>
      </c>
      <c r="L140" s="30">
        <f>SchoolDistricts_HU_GQ!L140/SchoolDistricts_HU_GQ!K140-1</f>
        <v>8.0960633820252648E-2</v>
      </c>
      <c r="M140" s="31">
        <f>SchoolDistricts_HU_GQ!N140-SchoolDistricts_HU_GQ!M140</f>
        <v>1088</v>
      </c>
      <c r="N140" s="32">
        <f>SchoolDistricts_HU_GQ!N140/SchoolDistricts_HU_GQ!M140-1</f>
        <v>0.12386156648451729</v>
      </c>
      <c r="O140" s="29">
        <f>SchoolDistricts_HU_GQ!P140-SchoolDistricts_HU_GQ!O140</f>
        <v>-107</v>
      </c>
      <c r="P140" s="30">
        <f>SchoolDistricts_HU_GQ!P140/SchoolDistricts_HU_GQ!O140-1</f>
        <v>-3.2103210321032138E-2</v>
      </c>
      <c r="R140" s="33">
        <f>(SchoolDistricts_HU_GQ!R140-SchoolDistricts_HU_GQ!Q140)*100</f>
        <v>2.8770941557711205</v>
      </c>
    </row>
    <row r="141" spans="1:18" ht="14.25" customHeight="1" x14ac:dyDescent="0.4">
      <c r="A141" s="40">
        <v>706</v>
      </c>
      <c r="B141" s="40" t="s">
        <v>190</v>
      </c>
      <c r="C141" s="14" t="s">
        <v>48</v>
      </c>
      <c r="D141" s="14" t="s">
        <v>402</v>
      </c>
      <c r="E141" s="28">
        <f>SchoolDistricts_HU_GQ!F141-SchoolDistricts_HU_GQ!E141</f>
        <v>-58</v>
      </c>
      <c r="F141" s="19">
        <f>SchoolDistricts_HU_GQ!F141/SchoolDistricts_HU_GQ!E141-1</f>
        <v>-9.5081967213114793E-2</v>
      </c>
      <c r="G141" s="29">
        <f>SchoolDistricts_HU_GQ!H141-SchoolDistricts_HU_GQ!G141</f>
        <v>8</v>
      </c>
      <c r="H141" s="30" t="e">
        <f>SchoolDistricts_HU_GQ!H141/SchoolDistricts_HU_GQ!G141-1</f>
        <v>#DIV/0!</v>
      </c>
      <c r="I141" s="28">
        <f>SchoolDistricts_HU_GQ!J141-SchoolDistricts_HU_GQ!I141</f>
        <v>-66</v>
      </c>
      <c r="J141" s="19">
        <f>SchoolDistricts_HU_GQ!J141/SchoolDistricts_HU_GQ!I141-1</f>
        <v>-0.1081967213114754</v>
      </c>
      <c r="K141" s="29">
        <f>SchoolDistricts_HU_GQ!L141-SchoolDistricts_HU_GQ!K141</f>
        <v>4</v>
      </c>
      <c r="L141" s="30">
        <f>SchoolDistricts_HU_GQ!L141/SchoolDistricts_HU_GQ!K141-1</f>
        <v>8.8691796008868451E-3</v>
      </c>
      <c r="M141" s="31">
        <f>SchoolDistricts_HU_GQ!N141-SchoolDistricts_HU_GQ!M141</f>
        <v>-17</v>
      </c>
      <c r="N141" s="32">
        <f>SchoolDistricts_HU_GQ!N141/SchoolDistricts_HU_GQ!M141-1</f>
        <v>-5.9233449477351874E-2</v>
      </c>
      <c r="O141" s="29">
        <f>SchoolDistricts_HU_GQ!P141-SchoolDistricts_HU_GQ!O141</f>
        <v>21</v>
      </c>
      <c r="P141" s="30">
        <f>SchoolDistricts_HU_GQ!P141/SchoolDistricts_HU_GQ!O141-1</f>
        <v>0.12804878048780477</v>
      </c>
      <c r="R141" s="33">
        <f>(SchoolDistricts_HU_GQ!R141-SchoolDistricts_HU_GQ!Q141)*100</f>
        <v>-4.2957042957042946</v>
      </c>
    </row>
    <row r="142" spans="1:18" ht="14.25" customHeight="1" x14ac:dyDescent="0.4">
      <c r="A142" s="40">
        <v>708</v>
      </c>
      <c r="B142" s="40" t="s">
        <v>191</v>
      </c>
      <c r="C142" s="14" t="s">
        <v>48</v>
      </c>
      <c r="D142" s="14" t="s">
        <v>403</v>
      </c>
      <c r="E142" s="28">
        <f>SchoolDistricts_HU_GQ!F142-SchoolDistricts_HU_GQ!E142</f>
        <v>27</v>
      </c>
      <c r="F142" s="19">
        <f>SchoolDistricts_HU_GQ!F142/SchoolDistricts_HU_GQ!E142-1</f>
        <v>2.0673813169984623E-2</v>
      </c>
      <c r="G142" s="29">
        <f>SchoolDistricts_HU_GQ!H142-SchoolDistricts_HU_GQ!G142</f>
        <v>-36</v>
      </c>
      <c r="H142" s="30">
        <f>SchoolDistricts_HU_GQ!H142/SchoolDistricts_HU_GQ!G142-1</f>
        <v>-1</v>
      </c>
      <c r="I142" s="28">
        <f>SchoolDistricts_HU_GQ!J142-SchoolDistricts_HU_GQ!I142</f>
        <v>63</v>
      </c>
      <c r="J142" s="19">
        <f>SchoolDistricts_HU_GQ!J142/SchoolDistricts_HU_GQ!I142-1</f>
        <v>4.9606299212598515E-2</v>
      </c>
      <c r="K142" s="29">
        <f>SchoolDistricts_HU_GQ!L142-SchoolDistricts_HU_GQ!K142</f>
        <v>-30</v>
      </c>
      <c r="L142" s="30">
        <f>SchoolDistricts_HU_GQ!L142/SchoolDistricts_HU_GQ!K142-1</f>
        <v>-6.7873303167420795E-2</v>
      </c>
      <c r="M142" s="31">
        <f>SchoolDistricts_HU_GQ!N142-SchoolDistricts_HU_GQ!M142</f>
        <v>-21</v>
      </c>
      <c r="N142" s="32">
        <f>SchoolDistricts_HU_GQ!N142/SchoolDistricts_HU_GQ!M142-1</f>
        <v>-5.8011049723756924E-2</v>
      </c>
      <c r="O142" s="29">
        <f>SchoolDistricts_HU_GQ!P142-SchoolDistricts_HU_GQ!O142</f>
        <v>-9</v>
      </c>
      <c r="P142" s="30">
        <f>SchoolDistricts_HU_GQ!P142/SchoolDistricts_HU_GQ!O142-1</f>
        <v>-0.11250000000000004</v>
      </c>
      <c r="R142" s="33">
        <f>(SchoolDistricts_HU_GQ!R142-SchoolDistricts_HU_GQ!Q142)*100</f>
        <v>0.86653780257435198</v>
      </c>
    </row>
    <row r="143" spans="1:18" ht="14.25" customHeight="1" x14ac:dyDescent="0.4">
      <c r="A143" s="40">
        <v>706</v>
      </c>
      <c r="B143" s="40" t="s">
        <v>192</v>
      </c>
      <c r="C143" s="14" t="s">
        <v>48</v>
      </c>
      <c r="D143" s="14" t="s">
        <v>404</v>
      </c>
      <c r="E143" s="28">
        <f>SchoolDistricts_HU_GQ!F143-SchoolDistricts_HU_GQ!E143</f>
        <v>-110</v>
      </c>
      <c r="F143" s="19">
        <f>SchoolDistricts_HU_GQ!F143/SchoolDistricts_HU_GQ!E143-1</f>
        <v>-4.4000000000000039E-2</v>
      </c>
      <c r="G143" s="29">
        <f>SchoolDistricts_HU_GQ!H143-SchoolDistricts_HU_GQ!G143</f>
        <v>20</v>
      </c>
      <c r="H143" s="30" t="e">
        <f>SchoolDistricts_HU_GQ!H143/SchoolDistricts_HU_GQ!G143-1</f>
        <v>#DIV/0!</v>
      </c>
      <c r="I143" s="28">
        <f>SchoolDistricts_HU_GQ!J143-SchoolDistricts_HU_GQ!I143</f>
        <v>-130</v>
      </c>
      <c r="J143" s="19">
        <f>SchoolDistricts_HU_GQ!J143/SchoolDistricts_HU_GQ!I143-1</f>
        <v>-5.2000000000000046E-2</v>
      </c>
      <c r="K143" s="29">
        <f>SchoolDistricts_HU_GQ!L143-SchoolDistricts_HU_GQ!K143</f>
        <v>-58</v>
      </c>
      <c r="L143" s="30">
        <f>SchoolDistricts_HU_GQ!L143/SchoolDistricts_HU_GQ!K143-1</f>
        <v>-2.9322548028311468E-2</v>
      </c>
      <c r="M143" s="31">
        <f>SchoolDistricts_HU_GQ!N143-SchoolDistricts_HU_GQ!M143</f>
        <v>-68</v>
      </c>
      <c r="N143" s="32">
        <f>SchoolDistricts_HU_GQ!N143/SchoolDistricts_HU_GQ!M143-1</f>
        <v>-5.4750402576489554E-2</v>
      </c>
      <c r="O143" s="29">
        <f>SchoolDistricts_HU_GQ!P143-SchoolDistricts_HU_GQ!O143</f>
        <v>10</v>
      </c>
      <c r="P143" s="30">
        <f>SchoolDistricts_HU_GQ!P143/SchoolDistricts_HU_GQ!O143-1</f>
        <v>1.3586956521739024E-2</v>
      </c>
      <c r="R143" s="33">
        <f>(SchoolDistricts_HU_GQ!R143-SchoolDistricts_HU_GQ!Q143)*100</f>
        <v>-1.6448643410852726</v>
      </c>
    </row>
    <row r="144" spans="1:18" ht="14.25" customHeight="1" x14ac:dyDescent="0.4">
      <c r="A144" s="40">
        <v>706</v>
      </c>
      <c r="B144" s="40" t="s">
        <v>193</v>
      </c>
      <c r="C144" s="14" t="s">
        <v>48</v>
      </c>
      <c r="D144" s="14" t="s">
        <v>405</v>
      </c>
      <c r="E144" s="28">
        <f>SchoolDistricts_HU_GQ!F144-SchoolDistricts_HU_GQ!E144</f>
        <v>-35</v>
      </c>
      <c r="F144" s="19">
        <f>SchoolDistricts_HU_GQ!F144/SchoolDistricts_HU_GQ!E144-1</f>
        <v>-0.14056224899598391</v>
      </c>
      <c r="G144" s="29">
        <f>SchoolDistricts_HU_GQ!H144-SchoolDistricts_HU_GQ!G144</f>
        <v>-2</v>
      </c>
      <c r="H144" s="30">
        <f>SchoolDistricts_HU_GQ!H144/SchoolDistricts_HU_GQ!G144-1</f>
        <v>-1</v>
      </c>
      <c r="I144" s="28">
        <f>SchoolDistricts_HU_GQ!J144-SchoolDistricts_HU_GQ!I144</f>
        <v>-33</v>
      </c>
      <c r="J144" s="19">
        <f>SchoolDistricts_HU_GQ!J144/SchoolDistricts_HU_GQ!I144-1</f>
        <v>-0.1336032388663968</v>
      </c>
      <c r="K144" s="29">
        <f>SchoolDistricts_HU_GQ!L144-SchoolDistricts_HU_GQ!K144</f>
        <v>-9</v>
      </c>
      <c r="L144" s="30">
        <f>SchoolDistricts_HU_GQ!L144/SchoolDistricts_HU_GQ!K144-1</f>
        <v>-6.8181818181818232E-2</v>
      </c>
      <c r="M144" s="31">
        <f>SchoolDistricts_HU_GQ!N144-SchoolDistricts_HU_GQ!M144</f>
        <v>-9</v>
      </c>
      <c r="N144" s="32">
        <f>SchoolDistricts_HU_GQ!N144/SchoolDistricts_HU_GQ!M144-1</f>
        <v>-9.0909090909090939E-2</v>
      </c>
      <c r="O144" s="29">
        <f>SchoolDistricts_HU_GQ!P144-SchoolDistricts_HU_GQ!O144</f>
        <v>0</v>
      </c>
      <c r="P144" s="30">
        <f>SchoolDistricts_HU_GQ!P144/SchoolDistricts_HU_GQ!O144-1</f>
        <v>0</v>
      </c>
      <c r="R144" s="33">
        <f>(SchoolDistricts_HU_GQ!R144-SchoolDistricts_HU_GQ!Q144)*100</f>
        <v>-1.8292682926829285</v>
      </c>
    </row>
    <row r="145" spans="1:18" ht="14.25" customHeight="1" x14ac:dyDescent="0.4">
      <c r="A145" s="40">
        <v>706</v>
      </c>
      <c r="B145" s="40" t="s">
        <v>194</v>
      </c>
      <c r="C145" s="14" t="s">
        <v>48</v>
      </c>
      <c r="D145" s="14" t="s">
        <v>406</v>
      </c>
      <c r="E145" s="28">
        <f>SchoolDistricts_HU_GQ!F145-SchoolDistricts_HU_GQ!E145</f>
        <v>35</v>
      </c>
      <c r="F145" s="19">
        <f>SchoolDistricts_HU_GQ!F145/SchoolDistricts_HU_GQ!E145-1</f>
        <v>5.1020408163265252E-2</v>
      </c>
      <c r="G145" s="29">
        <f>SchoolDistricts_HU_GQ!H145-SchoolDistricts_HU_GQ!G145</f>
        <v>0</v>
      </c>
      <c r="H145" s="30" t="e">
        <f>SchoolDistricts_HU_GQ!H145/SchoolDistricts_HU_GQ!G145-1</f>
        <v>#DIV/0!</v>
      </c>
      <c r="I145" s="28">
        <f>SchoolDistricts_HU_GQ!J145-SchoolDistricts_HU_GQ!I145</f>
        <v>35</v>
      </c>
      <c r="J145" s="19">
        <f>SchoolDistricts_HU_GQ!J145/SchoolDistricts_HU_GQ!I145-1</f>
        <v>5.1020408163265252E-2</v>
      </c>
      <c r="K145" s="29">
        <f>SchoolDistricts_HU_GQ!L145-SchoolDistricts_HU_GQ!K145</f>
        <v>-123</v>
      </c>
      <c r="L145" s="30">
        <f>SchoolDistricts_HU_GQ!L145/SchoolDistricts_HU_GQ!K145-1</f>
        <v>-0.18440779610194902</v>
      </c>
      <c r="M145" s="31">
        <f>SchoolDistricts_HU_GQ!N145-SchoolDistricts_HU_GQ!M145</f>
        <v>-6</v>
      </c>
      <c r="N145" s="32">
        <f>SchoolDistricts_HU_GQ!N145/SchoolDistricts_HU_GQ!M145-1</f>
        <v>-1.7045454545454586E-2</v>
      </c>
      <c r="O145" s="29">
        <f>SchoolDistricts_HU_GQ!P145-SchoolDistricts_HU_GQ!O145</f>
        <v>-117</v>
      </c>
      <c r="P145" s="30">
        <f>SchoolDistricts_HU_GQ!P145/SchoolDistricts_HU_GQ!O145-1</f>
        <v>-0.37142857142857144</v>
      </c>
      <c r="R145" s="33">
        <f>(SchoolDistricts_HU_GQ!R145-SchoolDistricts_HU_GQ!Q145)*100</f>
        <v>10.829327983067284</v>
      </c>
    </row>
    <row r="146" spans="1:18" ht="14.25" customHeight="1" x14ac:dyDescent="0.4">
      <c r="A146" s="40">
        <v>708</v>
      </c>
      <c r="B146" s="40" t="s">
        <v>195</v>
      </c>
      <c r="C146" s="14" t="s">
        <v>50</v>
      </c>
      <c r="D146" s="14" t="s">
        <v>407</v>
      </c>
      <c r="E146" s="28">
        <f>SchoolDistricts_HU_GQ!F146-SchoolDistricts_HU_GQ!E146</f>
        <v>-433</v>
      </c>
      <c r="F146" s="19">
        <f>SchoolDistricts_HU_GQ!F146/SchoolDistricts_HU_GQ!E146-1</f>
        <v>-6.1097784676167666E-2</v>
      </c>
      <c r="G146" s="29">
        <f>SchoolDistricts_HU_GQ!H146-SchoolDistricts_HU_GQ!G146</f>
        <v>12</v>
      </c>
      <c r="H146" s="30" t="e">
        <f>SchoolDistricts_HU_GQ!H146/SchoolDistricts_HU_GQ!G146-1</f>
        <v>#DIV/0!</v>
      </c>
      <c r="I146" s="28">
        <f>SchoolDistricts_HU_GQ!J146-SchoolDistricts_HU_GQ!I146</f>
        <v>-445</v>
      </c>
      <c r="J146" s="19">
        <f>SchoolDistricts_HU_GQ!J146/SchoolDistricts_HU_GQ!I146-1</f>
        <v>-6.2791025821927526E-2</v>
      </c>
      <c r="K146" s="29">
        <f>SchoolDistricts_HU_GQ!L146-SchoolDistricts_HU_GQ!K146</f>
        <v>-254</v>
      </c>
      <c r="L146" s="30">
        <f>SchoolDistricts_HU_GQ!L146/SchoolDistricts_HU_GQ!K146-1</f>
        <v>-9.172986637775371E-2</v>
      </c>
      <c r="M146" s="31">
        <f>SchoolDistricts_HU_GQ!N146-SchoolDistricts_HU_GQ!M146</f>
        <v>84</v>
      </c>
      <c r="N146" s="32">
        <f>SchoolDistricts_HU_GQ!N146/SchoolDistricts_HU_GQ!M146-1</f>
        <v>4.1440552540700448E-2</v>
      </c>
      <c r="O146" s="29">
        <f>SchoolDistricts_HU_GQ!P146-SchoolDistricts_HU_GQ!O146</f>
        <v>-338</v>
      </c>
      <c r="P146" s="30">
        <f>SchoolDistricts_HU_GQ!P146/SchoolDistricts_HU_GQ!O146-1</f>
        <v>-0.45552560646900264</v>
      </c>
      <c r="R146" s="33">
        <f>(SchoolDistricts_HU_GQ!R146-SchoolDistricts_HU_GQ!Q146)*100</f>
        <v>10.733059210644402</v>
      </c>
    </row>
    <row r="147" spans="1:18" ht="14.25" customHeight="1" x14ac:dyDescent="0.4">
      <c r="A147" s="40">
        <v>708</v>
      </c>
      <c r="B147" s="40" t="s">
        <v>196</v>
      </c>
      <c r="C147" s="14" t="s">
        <v>50</v>
      </c>
      <c r="D147" s="14" t="s">
        <v>408</v>
      </c>
      <c r="E147" s="28">
        <f>SchoolDistricts_HU_GQ!F147-SchoolDistricts_HU_GQ!E147</f>
        <v>225</v>
      </c>
      <c r="F147" s="19">
        <f>SchoolDistricts_HU_GQ!F147/SchoolDistricts_HU_GQ!E147-1</f>
        <v>5.4958475818270625E-2</v>
      </c>
      <c r="G147" s="29">
        <f>SchoolDistricts_HU_GQ!H147-SchoolDistricts_HU_GQ!G147</f>
        <v>23</v>
      </c>
      <c r="H147" s="30">
        <f>SchoolDistricts_HU_GQ!H147/SchoolDistricts_HU_GQ!G147-1</f>
        <v>23</v>
      </c>
      <c r="I147" s="28">
        <f>SchoolDistricts_HU_GQ!J147-SchoolDistricts_HU_GQ!I147</f>
        <v>202</v>
      </c>
      <c r="J147" s="19">
        <f>SchoolDistricts_HU_GQ!J147/SchoolDistricts_HU_GQ!I147-1</f>
        <v>4.9352553139506483E-2</v>
      </c>
      <c r="K147" s="29">
        <f>SchoolDistricts_HU_GQ!L147-SchoolDistricts_HU_GQ!K147</f>
        <v>-151</v>
      </c>
      <c r="L147" s="30">
        <f>SchoolDistricts_HU_GQ!L147/SchoolDistricts_HU_GQ!K147-1</f>
        <v>-2.6138133979574207E-2</v>
      </c>
      <c r="M147" s="31">
        <f>SchoolDistricts_HU_GQ!N147-SchoolDistricts_HU_GQ!M147</f>
        <v>196</v>
      </c>
      <c r="N147" s="32">
        <f>SchoolDistricts_HU_GQ!N147/SchoolDistricts_HU_GQ!M147-1</f>
        <v>0.10704533042053521</v>
      </c>
      <c r="O147" s="29">
        <f>SchoolDistricts_HU_GQ!P147-SchoolDistricts_HU_GQ!O147</f>
        <v>-347</v>
      </c>
      <c r="P147" s="30">
        <f>SchoolDistricts_HU_GQ!P147/SchoolDistricts_HU_GQ!O147-1</f>
        <v>-8.793715154586923E-2</v>
      </c>
      <c r="R147" s="33">
        <f>(SchoolDistricts_HU_GQ!R147-SchoolDistricts_HU_GQ!Q147)*100</f>
        <v>4.334499170220413</v>
      </c>
    </row>
    <row r="148" spans="1:18" ht="14.25" customHeight="1" x14ac:dyDescent="0.4">
      <c r="A148" s="40">
        <v>708</v>
      </c>
      <c r="B148" s="40" t="s">
        <v>197</v>
      </c>
      <c r="C148" s="14" t="s">
        <v>50</v>
      </c>
      <c r="D148" s="14" t="s">
        <v>409</v>
      </c>
      <c r="E148" s="28">
        <f>SchoolDistricts_HU_GQ!F148-SchoolDistricts_HU_GQ!E148</f>
        <v>-533</v>
      </c>
      <c r="F148" s="19">
        <f>SchoolDistricts_HU_GQ!F148/SchoolDistricts_HU_GQ!E148-1</f>
        <v>-7.3375550660792932E-2</v>
      </c>
      <c r="G148" s="29">
        <f>SchoolDistricts_HU_GQ!H148-SchoolDistricts_HU_GQ!G148</f>
        <v>12</v>
      </c>
      <c r="H148" s="30" t="e">
        <f>SchoolDistricts_HU_GQ!H148/SchoolDistricts_HU_GQ!G148-1</f>
        <v>#DIV/0!</v>
      </c>
      <c r="I148" s="28">
        <f>SchoolDistricts_HU_GQ!J148-SchoolDistricts_HU_GQ!I148</f>
        <v>-545</v>
      </c>
      <c r="J148" s="19">
        <f>SchoolDistricts_HU_GQ!J148/SchoolDistricts_HU_GQ!I148-1</f>
        <v>-7.5027533039647598E-2</v>
      </c>
      <c r="K148" s="29">
        <f>SchoolDistricts_HU_GQ!L148-SchoolDistricts_HU_GQ!K148</f>
        <v>-192</v>
      </c>
      <c r="L148" s="30">
        <f>SchoolDistricts_HU_GQ!L148/SchoolDistricts_HU_GQ!K148-1</f>
        <v>-6.7226890756302504E-2</v>
      </c>
      <c r="M148" s="31">
        <f>SchoolDistricts_HU_GQ!N148-SchoolDistricts_HU_GQ!M148</f>
        <v>-87</v>
      </c>
      <c r="N148" s="32">
        <f>SchoolDistricts_HU_GQ!N148/SchoolDistricts_HU_GQ!M148-1</f>
        <v>-4.0711277491810915E-2</v>
      </c>
      <c r="O148" s="29">
        <f>SchoolDistricts_HU_GQ!P148-SchoolDistricts_HU_GQ!O148</f>
        <v>-105</v>
      </c>
      <c r="P148" s="30">
        <f>SchoolDistricts_HU_GQ!P148/SchoolDistricts_HU_GQ!O148-1</f>
        <v>-0.14603616133518771</v>
      </c>
      <c r="R148" s="33">
        <f>(SchoolDistricts_HU_GQ!R148-SchoolDistricts_HU_GQ!Q148)*100</f>
        <v>2.1270219799631507</v>
      </c>
    </row>
    <row r="149" spans="1:18" ht="14.25" customHeight="1" x14ac:dyDescent="0.4">
      <c r="A149" s="40">
        <v>708</v>
      </c>
      <c r="B149" s="40" t="s">
        <v>198</v>
      </c>
      <c r="C149" s="14" t="s">
        <v>50</v>
      </c>
      <c r="D149" s="14" t="s">
        <v>410</v>
      </c>
      <c r="E149" s="28">
        <f>SchoolDistricts_HU_GQ!F149-SchoolDistricts_HU_GQ!E149</f>
        <v>-824</v>
      </c>
      <c r="F149" s="19">
        <f>SchoolDistricts_HU_GQ!F149/SchoolDistricts_HU_GQ!E149-1</f>
        <v>-7.8185786127716095E-2</v>
      </c>
      <c r="G149" s="29">
        <f>SchoolDistricts_HU_GQ!H149-SchoolDistricts_HU_GQ!G149</f>
        <v>-92</v>
      </c>
      <c r="H149" s="30">
        <f>SchoolDistricts_HU_GQ!H149/SchoolDistricts_HU_GQ!G149-1</f>
        <v>-0.19368421052631579</v>
      </c>
      <c r="I149" s="28">
        <f>SchoolDistricts_HU_GQ!J149-SchoolDistricts_HU_GQ!I149</f>
        <v>-732</v>
      </c>
      <c r="J149" s="19">
        <f>SchoolDistricts_HU_GQ!J149/SchoolDistricts_HU_GQ!I149-1</f>
        <v>-7.2734499205087455E-2</v>
      </c>
      <c r="K149" s="29">
        <f>SchoolDistricts_HU_GQ!L149-SchoolDistricts_HU_GQ!K149</f>
        <v>-84</v>
      </c>
      <c r="L149" s="30">
        <f>SchoolDistricts_HU_GQ!L149/SchoolDistricts_HU_GQ!K149-1</f>
        <v>-2.0994751312171989E-2</v>
      </c>
      <c r="M149" s="31">
        <f>SchoolDistricts_HU_GQ!N149-SchoolDistricts_HU_GQ!M149</f>
        <v>52</v>
      </c>
      <c r="N149" s="32">
        <f>SchoolDistricts_HU_GQ!N149/SchoolDistricts_HU_GQ!M149-1</f>
        <v>1.6209476309226867E-2</v>
      </c>
      <c r="O149" s="29">
        <f>SchoolDistricts_HU_GQ!P149-SchoolDistricts_HU_GQ!O149</f>
        <v>-136</v>
      </c>
      <c r="P149" s="30">
        <f>SchoolDistricts_HU_GQ!P149/SchoolDistricts_HU_GQ!O149-1</f>
        <v>-0.17150063051702391</v>
      </c>
      <c r="R149" s="33">
        <f>(SchoolDistricts_HU_GQ!R149-SchoolDistricts_HU_GQ!Q149)*100</f>
        <v>3.0470043964627935</v>
      </c>
    </row>
    <row r="150" spans="1:18" ht="14.25" customHeight="1" x14ac:dyDescent="0.4">
      <c r="A150" s="40">
        <v>708</v>
      </c>
      <c r="B150" s="40" t="s">
        <v>199</v>
      </c>
      <c r="C150" s="14" t="s">
        <v>50</v>
      </c>
      <c r="D150" s="14" t="s">
        <v>411</v>
      </c>
      <c r="E150" s="28">
        <f>SchoolDistricts_HU_GQ!F150-SchoolDistricts_HU_GQ!E150</f>
        <v>-35</v>
      </c>
      <c r="F150" s="19">
        <f>SchoolDistricts_HU_GQ!F150/SchoolDistricts_HU_GQ!E150-1</f>
        <v>-1.9509476031215112E-2</v>
      </c>
      <c r="G150" s="29">
        <f>SchoolDistricts_HU_GQ!H150-SchoolDistricts_HU_GQ!G150</f>
        <v>7</v>
      </c>
      <c r="H150" s="30">
        <f>SchoolDistricts_HU_GQ!H150/SchoolDistricts_HU_GQ!G150-1</f>
        <v>0.4375</v>
      </c>
      <c r="I150" s="28">
        <f>SchoolDistricts_HU_GQ!J150-SchoolDistricts_HU_GQ!I150</f>
        <v>-42</v>
      </c>
      <c r="J150" s="19">
        <f>SchoolDistricts_HU_GQ!J150/SchoolDistricts_HU_GQ!I150-1</f>
        <v>-2.3622047244094446E-2</v>
      </c>
      <c r="K150" s="29">
        <f>SchoolDistricts_HU_GQ!L150-SchoolDistricts_HU_GQ!K150</f>
        <v>-55</v>
      </c>
      <c r="L150" s="30">
        <f>SchoolDistricts_HU_GQ!L150/SchoolDistricts_HU_GQ!K150-1</f>
        <v>-7.5966850828729227E-2</v>
      </c>
      <c r="M150" s="31">
        <f>SchoolDistricts_HU_GQ!N150-SchoolDistricts_HU_GQ!M150</f>
        <v>-1</v>
      </c>
      <c r="N150" s="32">
        <f>SchoolDistricts_HU_GQ!N150/SchoolDistricts_HU_GQ!M150-1</f>
        <v>-1.7985611510791255E-3</v>
      </c>
      <c r="O150" s="29">
        <f>SchoolDistricts_HU_GQ!P150-SchoolDistricts_HU_GQ!O150</f>
        <v>-54</v>
      </c>
      <c r="P150" s="30">
        <f>SchoolDistricts_HU_GQ!P150/SchoolDistricts_HU_GQ!O150-1</f>
        <v>-0.3214285714285714</v>
      </c>
      <c r="R150" s="33">
        <f>(SchoolDistricts_HU_GQ!R150-SchoolDistricts_HU_GQ!Q150)*100</f>
        <v>6.1640611451081355</v>
      </c>
    </row>
    <row r="151" spans="1:18" ht="14.25" customHeight="1" x14ac:dyDescent="0.4">
      <c r="A151" s="40">
        <v>708</v>
      </c>
      <c r="B151" s="40" t="s">
        <v>200</v>
      </c>
      <c r="C151" s="14" t="s">
        <v>50</v>
      </c>
      <c r="D151" s="14" t="s">
        <v>412</v>
      </c>
      <c r="E151" s="28">
        <f>SchoolDistricts_HU_GQ!F151-SchoolDistricts_HU_GQ!E151</f>
        <v>-382</v>
      </c>
      <c r="F151" s="19">
        <f>SchoolDistricts_HU_GQ!F151/SchoolDistricts_HU_GQ!E151-1</f>
        <v>-3.64538601011547E-2</v>
      </c>
      <c r="G151" s="29">
        <f>SchoolDistricts_HU_GQ!H151-SchoolDistricts_HU_GQ!G151</f>
        <v>39</v>
      </c>
      <c r="H151" s="30">
        <f>SchoolDistricts_HU_GQ!H151/SchoolDistricts_HU_GQ!G151-1</f>
        <v>2.7857142857142856</v>
      </c>
      <c r="I151" s="28">
        <f>SchoolDistricts_HU_GQ!J151-SchoolDistricts_HU_GQ!I151</f>
        <v>-421</v>
      </c>
      <c r="J151" s="19">
        <f>SchoolDistricts_HU_GQ!J151/SchoolDistricts_HU_GQ!I151-1</f>
        <v>-4.0229335881509787E-2</v>
      </c>
      <c r="K151" s="29">
        <f>SchoolDistricts_HU_GQ!L151-SchoolDistricts_HU_GQ!K151</f>
        <v>-421</v>
      </c>
      <c r="L151" s="30">
        <f>SchoolDistricts_HU_GQ!L151/SchoolDistricts_HU_GQ!K151-1</f>
        <v>-0.10767263427109974</v>
      </c>
      <c r="M151" s="31">
        <f>SchoolDistricts_HU_GQ!N151-SchoolDistricts_HU_GQ!M151</f>
        <v>-84</v>
      </c>
      <c r="N151" s="32">
        <f>SchoolDistricts_HU_GQ!N151/SchoolDistricts_HU_GQ!M151-1</f>
        <v>-2.7704485488126651E-2</v>
      </c>
      <c r="O151" s="29">
        <f>SchoolDistricts_HU_GQ!P151-SchoolDistricts_HU_GQ!O151</f>
        <v>-337</v>
      </c>
      <c r="P151" s="30">
        <f>SchoolDistricts_HU_GQ!P151/SchoolDistricts_HU_GQ!O151-1</f>
        <v>-0.38382687927107062</v>
      </c>
      <c r="R151" s="33">
        <f>(SchoolDistricts_HU_GQ!R151-SchoolDistricts_HU_GQ!Q151)*100</f>
        <v>6.9493673576948805</v>
      </c>
    </row>
    <row r="152" spans="1:18" ht="14.25" customHeight="1" x14ac:dyDescent="0.4">
      <c r="A152" s="40">
        <v>708</v>
      </c>
      <c r="B152" s="40" t="s">
        <v>201</v>
      </c>
      <c r="C152" s="14" t="s">
        <v>50</v>
      </c>
      <c r="D152" s="14" t="s">
        <v>413</v>
      </c>
      <c r="E152" s="28">
        <f>SchoolDistricts_HU_GQ!F152-SchoolDistricts_HU_GQ!E152</f>
        <v>-774</v>
      </c>
      <c r="F152" s="19">
        <f>SchoolDistricts_HU_GQ!F152/SchoolDistricts_HU_GQ!E152-1</f>
        <v>-5.4403598791031182E-2</v>
      </c>
      <c r="G152" s="29">
        <f>SchoolDistricts_HU_GQ!H152-SchoolDistricts_HU_GQ!G152</f>
        <v>194</v>
      </c>
      <c r="H152" s="30">
        <f>SchoolDistricts_HU_GQ!H152/SchoolDistricts_HU_GQ!G152-1</f>
        <v>2.2298850574712645</v>
      </c>
      <c r="I152" s="28">
        <f>SchoolDistricts_HU_GQ!J152-SchoolDistricts_HU_GQ!I152</f>
        <v>-968</v>
      </c>
      <c r="J152" s="19">
        <f>SchoolDistricts_HU_GQ!J152/SchoolDistricts_HU_GQ!I152-1</f>
        <v>-6.8458274398868424E-2</v>
      </c>
      <c r="K152" s="29">
        <f>SchoolDistricts_HU_GQ!L152-SchoolDistricts_HU_GQ!K152</f>
        <v>-535</v>
      </c>
      <c r="L152" s="30">
        <f>SchoolDistricts_HU_GQ!L152/SchoolDistricts_HU_GQ!K152-1</f>
        <v>-4.0080910997902341E-2</v>
      </c>
      <c r="M152" s="31">
        <f>SchoolDistricts_HU_GQ!N152-SchoolDistricts_HU_GQ!M152</f>
        <v>40</v>
      </c>
      <c r="N152" s="32">
        <f>SchoolDistricts_HU_GQ!N152/SchoolDistricts_HU_GQ!M152-1</f>
        <v>6.9625761531766361E-3</v>
      </c>
      <c r="O152" s="29">
        <f>SchoolDistricts_HU_GQ!P152-SchoolDistricts_HU_GQ!O152</f>
        <v>-575</v>
      </c>
      <c r="P152" s="30">
        <f>SchoolDistricts_HU_GQ!P152/SchoolDistricts_HU_GQ!O152-1</f>
        <v>-7.5628041562541104E-2</v>
      </c>
      <c r="R152" s="33">
        <f>(SchoolDistricts_HU_GQ!R152-SchoolDistricts_HU_GQ!Q152)*100</f>
        <v>2.1093017535545879</v>
      </c>
    </row>
    <row r="153" spans="1:18" ht="14.25" customHeight="1" x14ac:dyDescent="0.4">
      <c r="A153" s="40">
        <v>708</v>
      </c>
      <c r="B153" s="40" t="s">
        <v>202</v>
      </c>
      <c r="C153" s="14" t="s">
        <v>50</v>
      </c>
      <c r="D153" s="14" t="s">
        <v>414</v>
      </c>
      <c r="E153" s="28">
        <f>SchoolDistricts_HU_GQ!F153-SchoolDistricts_HU_GQ!E153</f>
        <v>1171</v>
      </c>
      <c r="F153" s="19">
        <f>SchoolDistricts_HU_GQ!F153/SchoolDistricts_HU_GQ!E153-1</f>
        <v>7.186253451979141E-2</v>
      </c>
      <c r="G153" s="29">
        <f>SchoolDistricts_HU_GQ!H153-SchoolDistricts_HU_GQ!G153</f>
        <v>12</v>
      </c>
      <c r="H153" s="30">
        <f>SchoolDistricts_HU_GQ!H153/SchoolDistricts_HU_GQ!G153-1</f>
        <v>0.85714285714285721</v>
      </c>
      <c r="I153" s="28">
        <f>SchoolDistricts_HU_GQ!J153-SchoolDistricts_HU_GQ!I153</f>
        <v>1159</v>
      </c>
      <c r="J153" s="19">
        <f>SchoolDistricts_HU_GQ!J153/SchoolDistricts_HU_GQ!I153-1</f>
        <v>7.1187273508998228E-2</v>
      </c>
      <c r="K153" s="29">
        <f>SchoolDistricts_HU_GQ!L153-SchoolDistricts_HU_GQ!K153</f>
        <v>664</v>
      </c>
      <c r="L153" s="30">
        <f>SchoolDistricts_HU_GQ!L153/SchoolDistricts_HU_GQ!K153-1</f>
        <v>5.9386459171809403E-2</v>
      </c>
      <c r="M153" s="31">
        <f>SchoolDistricts_HU_GQ!N153-SchoolDistricts_HU_GQ!M153</f>
        <v>598</v>
      </c>
      <c r="N153" s="32">
        <f>SchoolDistricts_HU_GQ!N153/SchoolDistricts_HU_GQ!M153-1</f>
        <v>9.0867649293420394E-2</v>
      </c>
      <c r="O153" s="29">
        <f>SchoolDistricts_HU_GQ!P153-SchoolDistricts_HU_GQ!O153</f>
        <v>66</v>
      </c>
      <c r="P153" s="30">
        <f>SchoolDistricts_HU_GQ!P153/SchoolDistricts_HU_GQ!O153-1</f>
        <v>1.4347826086956506E-2</v>
      </c>
      <c r="R153" s="33">
        <f>(SchoolDistricts_HU_GQ!R153-SchoolDistricts_HU_GQ!Q153)*100</f>
        <v>1.7490731295088491</v>
      </c>
    </row>
    <row r="154" spans="1:18" ht="14.25" customHeight="1" x14ac:dyDescent="0.4">
      <c r="A154" s="40">
        <v>708</v>
      </c>
      <c r="B154" s="40" t="s">
        <v>203</v>
      </c>
      <c r="C154" s="14" t="s">
        <v>50</v>
      </c>
      <c r="D154" s="14" t="s">
        <v>415</v>
      </c>
      <c r="E154" s="28">
        <f>SchoolDistricts_HU_GQ!F154-SchoolDistricts_HU_GQ!E154</f>
        <v>677</v>
      </c>
      <c r="F154" s="19">
        <f>SchoolDistricts_HU_GQ!F154/SchoolDistricts_HU_GQ!E154-1</f>
        <v>5.5292388108461266E-2</v>
      </c>
      <c r="G154" s="29">
        <f>SchoolDistricts_HU_GQ!H154-SchoolDistricts_HU_GQ!G154</f>
        <v>26</v>
      </c>
      <c r="H154" s="30">
        <f>SchoolDistricts_HU_GQ!H154/SchoolDistricts_HU_GQ!G154-1</f>
        <v>0.56521739130434789</v>
      </c>
      <c r="I154" s="28">
        <f>SchoolDistricts_HU_GQ!J154-SchoolDistricts_HU_GQ!I154</f>
        <v>651</v>
      </c>
      <c r="J154" s="19">
        <f>SchoolDistricts_HU_GQ!J154/SchoolDistricts_HU_GQ!I154-1</f>
        <v>5.3369404820462263E-2</v>
      </c>
      <c r="K154" s="29">
        <f>SchoolDistricts_HU_GQ!L154-SchoolDistricts_HU_GQ!K154</f>
        <v>36</v>
      </c>
      <c r="L154" s="30">
        <f>SchoolDistricts_HU_GQ!L154/SchoolDistricts_HU_GQ!K154-1</f>
        <v>7.3439412484699318E-3</v>
      </c>
      <c r="M154" s="31">
        <f>SchoolDistricts_HU_GQ!N154-SchoolDistricts_HU_GQ!M154</f>
        <v>212</v>
      </c>
      <c r="N154" s="32">
        <f>SchoolDistricts_HU_GQ!N154/SchoolDistricts_HU_GQ!M154-1</f>
        <v>5.2037309769268569E-2</v>
      </c>
      <c r="O154" s="29">
        <f>SchoolDistricts_HU_GQ!P154-SchoolDistricts_HU_GQ!O154</f>
        <v>-176</v>
      </c>
      <c r="P154" s="30">
        <f>SchoolDistricts_HU_GQ!P154/SchoolDistricts_HU_GQ!O154-1</f>
        <v>-0.2125603864734299</v>
      </c>
      <c r="R154" s="33">
        <f>(SchoolDistricts_HU_GQ!R154-SchoolDistricts_HU_GQ!Q154)*100</f>
        <v>3.6873386665397634</v>
      </c>
    </row>
    <row r="155" spans="1:18" ht="14.25" customHeight="1" x14ac:dyDescent="0.4">
      <c r="A155" s="40">
        <v>708</v>
      </c>
      <c r="B155" s="40" t="s">
        <v>107</v>
      </c>
      <c r="C155" s="14" t="s">
        <v>50</v>
      </c>
      <c r="D155" s="14" t="s">
        <v>41</v>
      </c>
      <c r="E155" s="28">
        <f>SchoolDistricts_HU_GQ!F155-SchoolDistricts_HU_GQ!E155</f>
        <v>819</v>
      </c>
      <c r="F155" s="19">
        <f>SchoolDistricts_HU_GQ!F155/SchoolDistricts_HU_GQ!E155-1</f>
        <v>7.328203292770219E-2</v>
      </c>
      <c r="G155" s="29">
        <f>SchoolDistricts_HU_GQ!H155-SchoolDistricts_HU_GQ!G155</f>
        <v>-23</v>
      </c>
      <c r="H155" s="30">
        <f>SchoolDistricts_HU_GQ!H155/SchoolDistricts_HU_GQ!G155-1</f>
        <v>-0.57499999999999996</v>
      </c>
      <c r="I155" s="28">
        <f>SchoolDistricts_HU_GQ!J155-SchoolDistricts_HU_GQ!I155</f>
        <v>842</v>
      </c>
      <c r="J155" s="19">
        <f>SchoolDistricts_HU_GQ!J155/SchoolDistricts_HU_GQ!I155-1</f>
        <v>7.5610632183908066E-2</v>
      </c>
      <c r="K155" s="29">
        <f>SchoolDistricts_HU_GQ!L155-SchoolDistricts_HU_GQ!K155</f>
        <v>265</v>
      </c>
      <c r="L155" s="30">
        <f>SchoolDistricts_HU_GQ!L155/SchoolDistricts_HU_GQ!K155-1</f>
        <v>8.7343441001977551E-2</v>
      </c>
      <c r="M155" s="31">
        <f>SchoolDistricts_HU_GQ!N155-SchoolDistricts_HU_GQ!M155</f>
        <v>140</v>
      </c>
      <c r="N155" s="32">
        <f>SchoolDistricts_HU_GQ!N155/SchoolDistricts_HU_GQ!M155-1</f>
        <v>5.0964688751365061E-2</v>
      </c>
      <c r="O155" s="29">
        <f>SchoolDistricts_HU_GQ!P155-SchoolDistricts_HU_GQ!O155</f>
        <v>125</v>
      </c>
      <c r="P155" s="30">
        <f>SchoolDistricts_HU_GQ!P155/SchoolDistricts_HU_GQ!O155-1</f>
        <v>0.43554006968641112</v>
      </c>
      <c r="R155" s="33">
        <f>(SchoolDistricts_HU_GQ!R155-SchoolDistricts_HU_GQ!Q155)*100</f>
        <v>-3.0291734596069264</v>
      </c>
    </row>
    <row r="156" spans="1:18" ht="14.25" customHeight="1" x14ac:dyDescent="0.4">
      <c r="A156" s="40">
        <v>708</v>
      </c>
      <c r="B156" s="40" t="s">
        <v>204</v>
      </c>
      <c r="C156" s="14" t="s">
        <v>50</v>
      </c>
      <c r="D156" s="14" t="s">
        <v>416</v>
      </c>
      <c r="E156" s="28">
        <f>SchoolDistricts_HU_GQ!F156-SchoolDistricts_HU_GQ!E156</f>
        <v>-612</v>
      </c>
      <c r="F156" s="19">
        <f>SchoolDistricts_HU_GQ!F156/SchoolDistricts_HU_GQ!E156-1</f>
        <v>-5.2959501557632405E-2</v>
      </c>
      <c r="G156" s="29">
        <f>SchoolDistricts_HU_GQ!H156-SchoolDistricts_HU_GQ!G156</f>
        <v>-397</v>
      </c>
      <c r="H156" s="30">
        <f>SchoolDistricts_HU_GQ!H156/SchoolDistricts_HU_GQ!G156-1</f>
        <v>-0.25880052151238597</v>
      </c>
      <c r="I156" s="28">
        <f>SchoolDistricts_HU_GQ!J156-SchoolDistricts_HU_GQ!I156</f>
        <v>-215</v>
      </c>
      <c r="J156" s="19">
        <f>SchoolDistricts_HU_GQ!J156/SchoolDistricts_HU_GQ!I156-1</f>
        <v>-2.1452803831570555E-2</v>
      </c>
      <c r="K156" s="29">
        <f>SchoolDistricts_HU_GQ!L156-SchoolDistricts_HU_GQ!K156</f>
        <v>-20</v>
      </c>
      <c r="L156" s="30">
        <f>SchoolDistricts_HU_GQ!L156/SchoolDistricts_HU_GQ!K156-1</f>
        <v>-4.7778308647873358E-3</v>
      </c>
      <c r="M156" s="31">
        <f>SchoolDistricts_HU_GQ!N156-SchoolDistricts_HU_GQ!M156</f>
        <v>17</v>
      </c>
      <c r="N156" s="32">
        <f>SchoolDistricts_HU_GQ!N156/SchoolDistricts_HU_GQ!M156-1</f>
        <v>4.8199603062093477E-3</v>
      </c>
      <c r="O156" s="29">
        <f>SchoolDistricts_HU_GQ!P156-SchoolDistricts_HU_GQ!O156</f>
        <v>-37</v>
      </c>
      <c r="P156" s="30">
        <f>SchoolDistricts_HU_GQ!P156/SchoolDistricts_HU_GQ!O156-1</f>
        <v>-5.6145675265553918E-2</v>
      </c>
      <c r="R156" s="33">
        <f>(SchoolDistricts_HU_GQ!R156-SchoolDistricts_HU_GQ!Q156)*100</f>
        <v>0.81256383725648584</v>
      </c>
    </row>
    <row r="157" spans="1:18" ht="14.25" customHeight="1" x14ac:dyDescent="0.4">
      <c r="A157" s="40">
        <v>708</v>
      </c>
      <c r="B157" s="40" t="s">
        <v>90</v>
      </c>
      <c r="C157" s="14" t="s">
        <v>50</v>
      </c>
      <c r="D157" s="14" t="s">
        <v>310</v>
      </c>
      <c r="E157" s="28">
        <f>SchoolDistricts_HU_GQ!F157-SchoolDistricts_HU_GQ!E157</f>
        <v>-31</v>
      </c>
      <c r="F157" s="19">
        <f>SchoolDistricts_HU_GQ!F157/SchoolDistricts_HU_GQ!E157-1</f>
        <v>-4.4668587896253609E-2</v>
      </c>
      <c r="G157" s="29">
        <f>SchoolDistricts_HU_GQ!H157-SchoolDistricts_HU_GQ!G157</f>
        <v>0</v>
      </c>
      <c r="H157" s="30" t="e">
        <f>SchoolDistricts_HU_GQ!H157/SchoolDistricts_HU_GQ!G157-1</f>
        <v>#DIV/0!</v>
      </c>
      <c r="I157" s="28">
        <f>SchoolDistricts_HU_GQ!J157-SchoolDistricts_HU_GQ!I157</f>
        <v>-31</v>
      </c>
      <c r="J157" s="19">
        <f>SchoolDistricts_HU_GQ!J157/SchoolDistricts_HU_GQ!I157-1</f>
        <v>-4.4668587896253609E-2</v>
      </c>
      <c r="K157" s="29">
        <f>SchoolDistricts_HU_GQ!L157-SchoolDistricts_HU_GQ!K157</f>
        <v>-11</v>
      </c>
      <c r="L157" s="30">
        <f>SchoolDistricts_HU_GQ!L157/SchoolDistricts_HU_GQ!K157-1</f>
        <v>-4.4000000000000039E-2</v>
      </c>
      <c r="M157" s="31">
        <f>SchoolDistricts_HU_GQ!N157-SchoolDistricts_HU_GQ!M157</f>
        <v>11</v>
      </c>
      <c r="N157" s="32">
        <f>SchoolDistricts_HU_GQ!N157/SchoolDistricts_HU_GQ!M157-1</f>
        <v>5.6994818652849721E-2</v>
      </c>
      <c r="O157" s="29">
        <f>SchoolDistricts_HU_GQ!P157-SchoolDistricts_HU_GQ!O157</f>
        <v>-22</v>
      </c>
      <c r="P157" s="30">
        <f>SchoolDistricts_HU_GQ!P157/SchoolDistricts_HU_GQ!O157-1</f>
        <v>-0.38596491228070173</v>
      </c>
      <c r="R157" s="33">
        <f>(SchoolDistricts_HU_GQ!R157-SchoolDistricts_HU_GQ!Q157)*100</f>
        <v>8.1556485355648523</v>
      </c>
    </row>
    <row r="158" spans="1:18" ht="14.25" customHeight="1" x14ac:dyDescent="0.4">
      <c r="A158" s="40">
        <v>708</v>
      </c>
      <c r="B158" s="40" t="s">
        <v>205</v>
      </c>
      <c r="C158" s="14" t="s">
        <v>51</v>
      </c>
      <c r="D158" s="14" t="s">
        <v>417</v>
      </c>
      <c r="E158" s="28">
        <f>SchoolDistricts_HU_GQ!F158-SchoolDistricts_HU_GQ!E158</f>
        <v>-265</v>
      </c>
      <c r="F158" s="19">
        <f>SchoolDistricts_HU_GQ!F158/SchoolDistricts_HU_GQ!E158-1</f>
        <v>-8.0205811138014504E-2</v>
      </c>
      <c r="G158" s="29">
        <f>SchoolDistricts_HU_GQ!H158-SchoolDistricts_HU_GQ!G158</f>
        <v>35</v>
      </c>
      <c r="H158" s="30">
        <f>SchoolDistricts_HU_GQ!H158/SchoolDistricts_HU_GQ!G158-1</f>
        <v>5.833333333333333</v>
      </c>
      <c r="I158" s="28">
        <f>SchoolDistricts_HU_GQ!J158-SchoolDistricts_HU_GQ!I158</f>
        <v>-300</v>
      </c>
      <c r="J158" s="19">
        <f>SchoolDistricts_HU_GQ!J158/SchoolDistricts_HU_GQ!I158-1</f>
        <v>-9.0964220739842339E-2</v>
      </c>
      <c r="K158" s="29">
        <f>SchoolDistricts_HU_GQ!L158-SchoolDistricts_HU_GQ!K158</f>
        <v>-124</v>
      </c>
      <c r="L158" s="30">
        <f>SchoolDistricts_HU_GQ!L158/SchoolDistricts_HU_GQ!K158-1</f>
        <v>-5.7011494252873551E-2</v>
      </c>
      <c r="M158" s="31">
        <f>SchoolDistricts_HU_GQ!N158-SchoolDistricts_HU_GQ!M158</f>
        <v>-40</v>
      </c>
      <c r="N158" s="32">
        <f>SchoolDistricts_HU_GQ!N158/SchoolDistricts_HU_GQ!M158-1</f>
        <v>-2.6455026455026509E-2</v>
      </c>
      <c r="O158" s="29">
        <f>SchoolDistricts_HU_GQ!P158-SchoolDistricts_HU_GQ!O158</f>
        <v>-84</v>
      </c>
      <c r="P158" s="30">
        <f>SchoolDistricts_HU_GQ!P158/SchoolDistricts_HU_GQ!O158-1</f>
        <v>-0.12669683257918551</v>
      </c>
      <c r="R158" s="33">
        <f>(SchoolDistricts_HU_GQ!R158-SchoolDistricts_HU_GQ!Q158)*100</f>
        <v>2.2526269775887231</v>
      </c>
    </row>
    <row r="159" spans="1:18" ht="14.25" customHeight="1" x14ac:dyDescent="0.4">
      <c r="A159" s="40">
        <v>708</v>
      </c>
      <c r="B159" s="40" t="s">
        <v>206</v>
      </c>
      <c r="C159" s="14" t="s">
        <v>51</v>
      </c>
      <c r="D159" s="14" t="s">
        <v>418</v>
      </c>
      <c r="E159" s="28">
        <f>SchoolDistricts_HU_GQ!F159-SchoolDistricts_HU_GQ!E159</f>
        <v>10843</v>
      </c>
      <c r="F159" s="19">
        <f>SchoolDistricts_HU_GQ!F159/SchoolDistricts_HU_GQ!E159-1</f>
        <v>7.960677498219626E-2</v>
      </c>
      <c r="G159" s="29">
        <f>SchoolDistricts_HU_GQ!H159-SchoolDistricts_HU_GQ!G159</f>
        <v>1859</v>
      </c>
      <c r="H159" s="30">
        <f>SchoolDistricts_HU_GQ!H159/SchoolDistricts_HU_GQ!G159-1</f>
        <v>1.0986997635933804</v>
      </c>
      <c r="I159" s="28">
        <f>SchoolDistricts_HU_GQ!J159-SchoolDistricts_HU_GQ!I159</f>
        <v>8984</v>
      </c>
      <c r="J159" s="19">
        <f>SchoolDistricts_HU_GQ!J159/SchoolDistricts_HU_GQ!I159-1</f>
        <v>6.6788090547522661E-2</v>
      </c>
      <c r="K159" s="29">
        <f>SchoolDistricts_HU_GQ!L159-SchoolDistricts_HU_GQ!K159</f>
        <v>5199</v>
      </c>
      <c r="L159" s="30">
        <f>SchoolDistricts_HU_GQ!L159/SchoolDistricts_HU_GQ!K159-1</f>
        <v>7.6442392518967228E-2</v>
      </c>
      <c r="M159" s="31">
        <f>SchoolDistricts_HU_GQ!N159-SchoolDistricts_HU_GQ!M159</f>
        <v>6372</v>
      </c>
      <c r="N159" s="32">
        <f>SchoolDistricts_HU_GQ!N159/SchoolDistricts_HU_GQ!M159-1</f>
        <v>0.10615223149582698</v>
      </c>
      <c r="O159" s="29">
        <f>SchoolDistricts_HU_GQ!P159-SchoolDistricts_HU_GQ!O159</f>
        <v>-1173</v>
      </c>
      <c r="P159" s="30">
        <f>SchoolDistricts_HU_GQ!P159/SchoolDistricts_HU_GQ!O159-1</f>
        <v>-0.14690043832185351</v>
      </c>
      <c r="R159" s="33">
        <f>(SchoolDistricts_HU_GQ!R159-SchoolDistricts_HU_GQ!Q159)*100</f>
        <v>2.4359624977994487</v>
      </c>
    </row>
    <row r="160" spans="1:18" ht="14.25" customHeight="1" x14ac:dyDescent="0.4">
      <c r="A160" s="40">
        <v>708</v>
      </c>
      <c r="B160" s="40" t="s">
        <v>207</v>
      </c>
      <c r="C160" s="14" t="s">
        <v>51</v>
      </c>
      <c r="D160" s="14" t="s">
        <v>419</v>
      </c>
      <c r="E160" s="28">
        <f>SchoolDistricts_HU_GQ!F160-SchoolDistricts_HU_GQ!E160</f>
        <v>425</v>
      </c>
      <c r="F160" s="19">
        <f>SchoolDistricts_HU_GQ!F160/SchoolDistricts_HU_GQ!E160-1</f>
        <v>1.3627036039502327E-2</v>
      </c>
      <c r="G160" s="29">
        <f>SchoolDistricts_HU_GQ!H160-SchoolDistricts_HU_GQ!G160</f>
        <v>45</v>
      </c>
      <c r="H160" s="30">
        <f>SchoolDistricts_HU_GQ!H160/SchoolDistricts_HU_GQ!G160-1</f>
        <v>0.97826086956521729</v>
      </c>
      <c r="I160" s="28">
        <f>SchoolDistricts_HU_GQ!J160-SchoolDistricts_HU_GQ!I160</f>
        <v>380</v>
      </c>
      <c r="J160" s="19">
        <f>SchoolDistricts_HU_GQ!J160/SchoolDistricts_HU_GQ!I160-1</f>
        <v>1.2202170701945958E-2</v>
      </c>
      <c r="K160" s="29">
        <f>SchoolDistricts_HU_GQ!L160-SchoolDistricts_HU_GQ!K160</f>
        <v>191</v>
      </c>
      <c r="L160" s="30">
        <f>SchoolDistricts_HU_GQ!L160/SchoolDistricts_HU_GQ!K160-1</f>
        <v>1.1337330088442954E-2</v>
      </c>
      <c r="M160" s="31">
        <f>SchoolDistricts_HU_GQ!N160-SchoolDistricts_HU_GQ!M160</f>
        <v>562</v>
      </c>
      <c r="N160" s="32">
        <f>SchoolDistricts_HU_GQ!N160/SchoolDistricts_HU_GQ!M160-1</f>
        <v>3.9325449583654137E-2</v>
      </c>
      <c r="O160" s="29">
        <f>SchoolDistricts_HU_GQ!P160-SchoolDistricts_HU_GQ!O160</f>
        <v>-371</v>
      </c>
      <c r="P160" s="30">
        <f>SchoolDistricts_HU_GQ!P160/SchoolDistricts_HU_GQ!O160-1</f>
        <v>-0.14514866979655716</v>
      </c>
      <c r="R160" s="33">
        <f>(SchoolDistricts_HU_GQ!R160-SchoolDistricts_HU_GQ!Q160)*100</f>
        <v>2.3475655341358204</v>
      </c>
    </row>
    <row r="161" spans="1:18" ht="14.25" customHeight="1" x14ac:dyDescent="0.4">
      <c r="A161" s="40">
        <v>706</v>
      </c>
      <c r="B161" s="40" t="s">
        <v>208</v>
      </c>
      <c r="C161" s="14" t="s">
        <v>51</v>
      </c>
      <c r="D161" s="14" t="s">
        <v>420</v>
      </c>
      <c r="E161" s="28">
        <f>SchoolDistricts_HU_GQ!F161-SchoolDistricts_HU_GQ!E161</f>
        <v>5477</v>
      </c>
      <c r="F161" s="19">
        <f>SchoolDistricts_HU_GQ!F161/SchoolDistricts_HU_GQ!E161-1</f>
        <v>0.21052429274292739</v>
      </c>
      <c r="G161" s="29">
        <f>SchoolDistricts_HU_GQ!H161-SchoolDistricts_HU_GQ!G161</f>
        <v>167</v>
      </c>
      <c r="H161" s="30">
        <f>SchoolDistricts_HU_GQ!H161/SchoolDistricts_HU_GQ!G161-1</f>
        <v>1.3577235772357725</v>
      </c>
      <c r="I161" s="28">
        <f>SchoolDistricts_HU_GQ!J161-SchoolDistricts_HU_GQ!I161</f>
        <v>5310</v>
      </c>
      <c r="J161" s="19">
        <f>SchoolDistricts_HU_GQ!J161/SchoolDistricts_HU_GQ!I161-1</f>
        <v>0.20507473062217585</v>
      </c>
      <c r="K161" s="29">
        <f>SchoolDistricts_HU_GQ!L161-SchoolDistricts_HU_GQ!K161</f>
        <v>1619</v>
      </c>
      <c r="L161" s="30">
        <f>SchoolDistricts_HU_GQ!L161/SchoolDistricts_HU_GQ!K161-1</f>
        <v>8.1124417497619783E-2</v>
      </c>
      <c r="M161" s="31">
        <f>SchoolDistricts_HU_GQ!N161-SchoolDistricts_HU_GQ!M161</f>
        <v>2945</v>
      </c>
      <c r="N161" s="32">
        <f>SchoolDistricts_HU_GQ!N161/SchoolDistricts_HU_GQ!M161-1</f>
        <v>0.19877159827213831</v>
      </c>
      <c r="O161" s="29">
        <f>SchoolDistricts_HU_GQ!P161-SchoolDistricts_HU_GQ!O161</f>
        <v>-1326</v>
      </c>
      <c r="P161" s="30">
        <f>SchoolDistricts_HU_GQ!P161/SchoolDistricts_HU_GQ!O161-1</f>
        <v>-0.25792647344874542</v>
      </c>
      <c r="R161" s="33">
        <f>(SchoolDistricts_HU_GQ!R161-SchoolDistricts_HU_GQ!Q161)*100</f>
        <v>8.0787014755064224</v>
      </c>
    </row>
    <row r="162" spans="1:18" ht="14.25" customHeight="1" x14ac:dyDescent="0.4">
      <c r="A162" s="40">
        <v>706</v>
      </c>
      <c r="B162" s="40" t="s">
        <v>209</v>
      </c>
      <c r="C162" s="14" t="s">
        <v>51</v>
      </c>
      <c r="D162" s="14" t="s">
        <v>421</v>
      </c>
      <c r="E162" s="28">
        <f>SchoolDistricts_HU_GQ!F162-SchoolDistricts_HU_GQ!E162</f>
        <v>22</v>
      </c>
      <c r="F162" s="19">
        <f>SchoolDistricts_HU_GQ!F162/SchoolDistricts_HU_GQ!E162-1</f>
        <v>4.9107142857142794E-2</v>
      </c>
      <c r="G162" s="29">
        <f>SchoolDistricts_HU_GQ!H162-SchoolDistricts_HU_GQ!G162</f>
        <v>3</v>
      </c>
      <c r="H162" s="30">
        <f>SchoolDistricts_HU_GQ!H162/SchoolDistricts_HU_GQ!G162-1</f>
        <v>0.30000000000000004</v>
      </c>
      <c r="I162" s="28">
        <f>SchoolDistricts_HU_GQ!J162-SchoolDistricts_HU_GQ!I162</f>
        <v>19</v>
      </c>
      <c r="J162" s="19">
        <f>SchoolDistricts_HU_GQ!J162/SchoolDistricts_HU_GQ!I162-1</f>
        <v>4.337899543378998E-2</v>
      </c>
      <c r="K162" s="29">
        <f>SchoolDistricts_HU_GQ!L162-SchoolDistricts_HU_GQ!K162</f>
        <v>18</v>
      </c>
      <c r="L162" s="30">
        <f>SchoolDistricts_HU_GQ!L162/SchoolDistricts_HU_GQ!K162-1</f>
        <v>7.8947368421052655E-2</v>
      </c>
      <c r="M162" s="31">
        <f>SchoolDistricts_HU_GQ!N162-SchoolDistricts_HU_GQ!M162</f>
        <v>-16</v>
      </c>
      <c r="N162" s="32">
        <f>SchoolDistricts_HU_GQ!N162/SchoolDistricts_HU_GQ!M162-1</f>
        <v>-8.4210526315789513E-2</v>
      </c>
      <c r="O162" s="29">
        <f>SchoolDistricts_HU_GQ!P162-SchoolDistricts_HU_GQ!O162</f>
        <v>34</v>
      </c>
      <c r="P162" s="30">
        <f>SchoolDistricts_HU_GQ!P162/SchoolDistricts_HU_GQ!O162-1</f>
        <v>0.89473684210526305</v>
      </c>
      <c r="R162" s="33">
        <f>(SchoolDistricts_HU_GQ!R162-SchoolDistricts_HU_GQ!Q162)*100</f>
        <v>-12.60162601626017</v>
      </c>
    </row>
    <row r="163" spans="1:18" ht="14.25" customHeight="1" x14ac:dyDescent="0.4">
      <c r="A163" s="40">
        <v>708</v>
      </c>
      <c r="B163" s="40" t="s">
        <v>210</v>
      </c>
      <c r="C163" s="14" t="s">
        <v>51</v>
      </c>
      <c r="D163" s="14" t="s">
        <v>422</v>
      </c>
      <c r="E163" s="28">
        <f>SchoolDistricts_HU_GQ!F163-SchoolDistricts_HU_GQ!E163</f>
        <v>452</v>
      </c>
      <c r="F163" s="19">
        <f>SchoolDistricts_HU_GQ!F163/SchoolDistricts_HU_GQ!E163-1</f>
        <v>1.5061646117960681E-2</v>
      </c>
      <c r="G163" s="29">
        <f>SchoolDistricts_HU_GQ!H163-SchoolDistricts_HU_GQ!G163</f>
        <v>-32</v>
      </c>
      <c r="H163" s="30">
        <f>SchoolDistricts_HU_GQ!H163/SchoolDistricts_HU_GQ!G163-1</f>
        <v>-0.43243243243243246</v>
      </c>
      <c r="I163" s="28">
        <f>SchoolDistricts_HU_GQ!J163-SchoolDistricts_HU_GQ!I163</f>
        <v>484</v>
      </c>
      <c r="J163" s="19">
        <f>SchoolDistricts_HU_GQ!J163/SchoolDistricts_HU_GQ!I163-1</f>
        <v>1.6167824692677746E-2</v>
      </c>
      <c r="K163" s="29">
        <f>SchoolDistricts_HU_GQ!L163-SchoolDistricts_HU_GQ!K163</f>
        <v>99</v>
      </c>
      <c r="L163" s="30">
        <f>SchoolDistricts_HU_GQ!L163/SchoolDistricts_HU_GQ!K163-1</f>
        <v>7.2575324389707596E-3</v>
      </c>
      <c r="M163" s="31">
        <f>SchoolDistricts_HU_GQ!N163-SchoolDistricts_HU_GQ!M163</f>
        <v>558</v>
      </c>
      <c r="N163" s="32">
        <f>SchoolDistricts_HU_GQ!N163/SchoolDistricts_HU_GQ!M163-1</f>
        <v>4.6310897169889564E-2</v>
      </c>
      <c r="O163" s="29">
        <f>SchoolDistricts_HU_GQ!P163-SchoolDistricts_HU_GQ!O163</f>
        <v>-459</v>
      </c>
      <c r="P163" s="30">
        <f>SchoolDistricts_HU_GQ!P163/SchoolDistricts_HU_GQ!O163-1</f>
        <v>-0.28831658291457285</v>
      </c>
      <c r="R163" s="33">
        <f>(SchoolDistricts_HU_GQ!R163-SchoolDistricts_HU_GQ!Q163)*100</f>
        <v>3.4247015403409131</v>
      </c>
    </row>
    <row r="164" spans="1:18" ht="14.25" customHeight="1" x14ac:dyDescent="0.4">
      <c r="A164" s="40">
        <v>708</v>
      </c>
      <c r="B164" s="40" t="s">
        <v>211</v>
      </c>
      <c r="C164" s="14" t="s">
        <v>51</v>
      </c>
      <c r="D164" s="14" t="s">
        <v>423</v>
      </c>
      <c r="E164" s="28">
        <f>SchoolDistricts_HU_GQ!F164-SchoolDistricts_HU_GQ!E164</f>
        <v>-756</v>
      </c>
      <c r="F164" s="19">
        <f>SchoolDistricts_HU_GQ!F164/SchoolDistricts_HU_GQ!E164-1</f>
        <v>-0.10538054084192916</v>
      </c>
      <c r="G164" s="29">
        <f>SchoolDistricts_HU_GQ!H164-SchoolDistricts_HU_GQ!G164</f>
        <v>-74</v>
      </c>
      <c r="H164" s="30">
        <f>SchoolDistricts_HU_GQ!H164/SchoolDistricts_HU_GQ!G164-1</f>
        <v>-0.30327868852459017</v>
      </c>
      <c r="I164" s="28">
        <f>SchoolDistricts_HU_GQ!J164-SchoolDistricts_HU_GQ!I164</f>
        <v>-682</v>
      </c>
      <c r="J164" s="19">
        <f>SchoolDistricts_HU_GQ!J164/SchoolDistricts_HU_GQ!I164-1</f>
        <v>-9.8412698412698396E-2</v>
      </c>
      <c r="K164" s="29">
        <f>SchoolDistricts_HU_GQ!L164-SchoolDistricts_HU_GQ!K164</f>
        <v>-378</v>
      </c>
      <c r="L164" s="30">
        <f>SchoolDistricts_HU_GQ!L164/SchoolDistricts_HU_GQ!K164-1</f>
        <v>-0.14577709217123025</v>
      </c>
      <c r="M164" s="31">
        <f>SchoolDistricts_HU_GQ!N164-SchoolDistricts_HU_GQ!M164</f>
        <v>-84</v>
      </c>
      <c r="N164" s="32">
        <f>SchoolDistricts_HU_GQ!N164/SchoolDistricts_HU_GQ!M164-1</f>
        <v>-4.3478260869565188E-2</v>
      </c>
      <c r="O164" s="29">
        <f>SchoolDistricts_HU_GQ!P164-SchoolDistricts_HU_GQ!O164</f>
        <v>-294</v>
      </c>
      <c r="P164" s="30">
        <f>SchoolDistricts_HU_GQ!P164/SchoolDistricts_HU_GQ!O164-1</f>
        <v>-0.44478063540090773</v>
      </c>
      <c r="R164" s="33">
        <f>(SchoolDistricts_HU_GQ!R164-SchoolDistricts_HU_GQ!Q164)*100</f>
        <v>8.9228596873506376</v>
      </c>
    </row>
    <row r="165" spans="1:18" ht="14.25" customHeight="1" x14ac:dyDescent="0.4">
      <c r="A165" s="40">
        <v>708</v>
      </c>
      <c r="B165" s="40" t="s">
        <v>212</v>
      </c>
      <c r="C165" s="14" t="s">
        <v>51</v>
      </c>
      <c r="D165" s="14" t="s">
        <v>424</v>
      </c>
      <c r="E165" s="28">
        <f>SchoolDistricts_HU_GQ!F165-SchoolDistricts_HU_GQ!E165</f>
        <v>17633</v>
      </c>
      <c r="F165" s="19">
        <f>SchoolDistricts_HU_GQ!F165/SchoolDistricts_HU_GQ!E165-1</f>
        <v>0.20358140716281437</v>
      </c>
      <c r="G165" s="29">
        <f>SchoolDistricts_HU_GQ!H165-SchoolDistricts_HU_GQ!G165</f>
        <v>6</v>
      </c>
      <c r="H165" s="30">
        <f>SchoolDistricts_HU_GQ!H165/SchoolDistricts_HU_GQ!G165-1</f>
        <v>9.0225563909773765E-3</v>
      </c>
      <c r="I165" s="28">
        <f>SchoolDistricts_HU_GQ!J165-SchoolDistricts_HU_GQ!I165</f>
        <v>17627</v>
      </c>
      <c r="J165" s="19">
        <f>SchoolDistricts_HU_GQ!J165/SchoolDistricts_HU_GQ!I165-1</f>
        <v>0.20508673748385675</v>
      </c>
      <c r="K165" s="29">
        <f>SchoolDistricts_HU_GQ!L165-SchoolDistricts_HU_GQ!K165</f>
        <v>7466</v>
      </c>
      <c r="L165" s="30">
        <f>SchoolDistricts_HU_GQ!L165/SchoolDistricts_HU_GQ!K165-1</f>
        <v>0.20813470491483366</v>
      </c>
      <c r="M165" s="31">
        <f>SchoolDistricts_HU_GQ!N165-SchoolDistricts_HU_GQ!M165</f>
        <v>7545</v>
      </c>
      <c r="N165" s="32">
        <f>SchoolDistricts_HU_GQ!N165/SchoolDistricts_HU_GQ!M165-1</f>
        <v>0.23253305390328838</v>
      </c>
      <c r="O165" s="29">
        <f>SchoolDistricts_HU_GQ!P165-SchoolDistricts_HU_GQ!O165</f>
        <v>-79</v>
      </c>
      <c r="P165" s="30">
        <f>SchoolDistricts_HU_GQ!P165/SchoolDistricts_HU_GQ!O165-1</f>
        <v>-2.3072429906542014E-2</v>
      </c>
      <c r="R165" s="33">
        <f>(SchoolDistricts_HU_GQ!R165-SchoolDistricts_HU_GQ!Q165)*100</f>
        <v>1.8267374982771978</v>
      </c>
    </row>
    <row r="166" spans="1:18" ht="14.25" customHeight="1" x14ac:dyDescent="0.4">
      <c r="A166" s="40">
        <v>706</v>
      </c>
      <c r="B166" s="40" t="s">
        <v>213</v>
      </c>
      <c r="C166" s="14" t="s">
        <v>51</v>
      </c>
      <c r="D166" s="14" t="s">
        <v>425</v>
      </c>
      <c r="E166" s="28">
        <f>SchoolDistricts_HU_GQ!F166-SchoolDistricts_HU_GQ!E166</f>
        <v>-622</v>
      </c>
      <c r="F166" s="19">
        <f>SchoolDistricts_HU_GQ!F166/SchoolDistricts_HU_GQ!E166-1</f>
        <v>-8.5498281786941632E-2</v>
      </c>
      <c r="G166" s="29">
        <f>SchoolDistricts_HU_GQ!H166-SchoolDistricts_HU_GQ!G166</f>
        <v>0</v>
      </c>
      <c r="H166" s="30" t="e">
        <f>SchoolDistricts_HU_GQ!H166/SchoolDistricts_HU_GQ!G166-1</f>
        <v>#DIV/0!</v>
      </c>
      <c r="I166" s="28">
        <f>SchoolDistricts_HU_GQ!J166-SchoolDistricts_HU_GQ!I166</f>
        <v>-622</v>
      </c>
      <c r="J166" s="19">
        <f>SchoolDistricts_HU_GQ!J166/SchoolDistricts_HU_GQ!I166-1</f>
        <v>-8.5498281786941632E-2</v>
      </c>
      <c r="K166" s="29">
        <f>SchoolDistricts_HU_GQ!L166-SchoolDistricts_HU_GQ!K166</f>
        <v>-162</v>
      </c>
      <c r="L166" s="30">
        <f>SchoolDistricts_HU_GQ!L166/SchoolDistricts_HU_GQ!K166-1</f>
        <v>-4.9969154842689711E-2</v>
      </c>
      <c r="M166" s="31">
        <f>SchoolDistricts_HU_GQ!N166-SchoolDistricts_HU_GQ!M166</f>
        <v>-20</v>
      </c>
      <c r="N166" s="32">
        <f>SchoolDistricts_HU_GQ!N166/SchoolDistricts_HU_GQ!M166-1</f>
        <v>-7.5901328273244584E-3</v>
      </c>
      <c r="O166" s="29">
        <f>SchoolDistricts_HU_GQ!P166-SchoolDistricts_HU_GQ!O166</f>
        <v>-142</v>
      </c>
      <c r="P166" s="30">
        <f>SchoolDistricts_HU_GQ!P166/SchoolDistricts_HU_GQ!O166-1</f>
        <v>-0.23393739703459637</v>
      </c>
      <c r="R166" s="33">
        <f>(SchoolDistricts_HU_GQ!R166-SchoolDistricts_HU_GQ!Q166)*100</f>
        <v>3.6256078899508881</v>
      </c>
    </row>
    <row r="167" spans="1:18" ht="14.25" customHeight="1" x14ac:dyDescent="0.4">
      <c r="A167" s="40">
        <v>706</v>
      </c>
      <c r="B167" s="40" t="s">
        <v>214</v>
      </c>
      <c r="C167" s="14" t="s">
        <v>51</v>
      </c>
      <c r="D167" s="14" t="s">
        <v>426</v>
      </c>
      <c r="E167" s="28">
        <f>SchoolDistricts_HU_GQ!F167-SchoolDistricts_HU_GQ!E167</f>
        <v>-12</v>
      </c>
      <c r="F167" s="19">
        <f>SchoolDistricts_HU_GQ!F167/SchoolDistricts_HU_GQ!E167-1</f>
        <v>-0.125</v>
      </c>
      <c r="G167" s="29">
        <f>SchoolDistricts_HU_GQ!H167-SchoolDistricts_HU_GQ!G167</f>
        <v>0</v>
      </c>
      <c r="H167" s="30" t="e">
        <f>SchoolDistricts_HU_GQ!H167/SchoolDistricts_HU_GQ!G167-1</f>
        <v>#DIV/0!</v>
      </c>
      <c r="I167" s="28">
        <f>SchoolDistricts_HU_GQ!J167-SchoolDistricts_HU_GQ!I167</f>
        <v>-12</v>
      </c>
      <c r="J167" s="19">
        <f>SchoolDistricts_HU_GQ!J167/SchoolDistricts_HU_GQ!I167-1</f>
        <v>-0.125</v>
      </c>
      <c r="K167" s="29">
        <f>SchoolDistricts_HU_GQ!L167-SchoolDistricts_HU_GQ!K167</f>
        <v>-7</v>
      </c>
      <c r="L167" s="30">
        <f>SchoolDistricts_HU_GQ!L167/SchoolDistricts_HU_GQ!K167-1</f>
        <v>-0.15217391304347827</v>
      </c>
      <c r="M167" s="31">
        <f>SchoolDistricts_HU_GQ!N167-SchoolDistricts_HU_GQ!M167</f>
        <v>-27</v>
      </c>
      <c r="N167" s="32">
        <f>SchoolDistricts_HU_GQ!N167/SchoolDistricts_HU_GQ!M167-1</f>
        <v>-0.71052631578947367</v>
      </c>
      <c r="O167" s="29">
        <f>SchoolDistricts_HU_GQ!P167-SchoolDistricts_HU_GQ!O167</f>
        <v>20</v>
      </c>
      <c r="P167" s="30">
        <f>SchoolDistricts_HU_GQ!P167/SchoolDistricts_HU_GQ!O167-1</f>
        <v>2.5</v>
      </c>
      <c r="R167" s="33">
        <f>(SchoolDistricts_HU_GQ!R167-SchoolDistricts_HU_GQ!Q167)*100</f>
        <v>-54.40356744704571</v>
      </c>
    </row>
    <row r="168" spans="1:18" ht="14.25" customHeight="1" x14ac:dyDescent="0.4">
      <c r="A168" s="40">
        <v>708</v>
      </c>
      <c r="B168" s="40" t="s">
        <v>215</v>
      </c>
      <c r="C168" s="14" t="s">
        <v>51</v>
      </c>
      <c r="D168" s="14" t="s">
        <v>427</v>
      </c>
      <c r="E168" s="28">
        <f>SchoolDistricts_HU_GQ!F168-SchoolDistricts_HU_GQ!E168</f>
        <v>4429</v>
      </c>
      <c r="F168" s="19">
        <f>SchoolDistricts_HU_GQ!F168/SchoolDistricts_HU_GQ!E168-1</f>
        <v>0.16378226462539747</v>
      </c>
      <c r="G168" s="29">
        <f>SchoolDistricts_HU_GQ!H168-SchoolDistricts_HU_GQ!G168</f>
        <v>-41</v>
      </c>
      <c r="H168" s="30">
        <f>SchoolDistricts_HU_GQ!H168/SchoolDistricts_HU_GQ!G168-1</f>
        <v>-0.57746478873239437</v>
      </c>
      <c r="I168" s="28">
        <f>SchoolDistricts_HU_GQ!J168-SchoolDistricts_HU_GQ!I168</f>
        <v>4470</v>
      </c>
      <c r="J168" s="19">
        <f>SchoolDistricts_HU_GQ!J168/SchoolDistricts_HU_GQ!I168-1</f>
        <v>0.16573356568165809</v>
      </c>
      <c r="K168" s="29">
        <f>SchoolDistricts_HU_GQ!L168-SchoolDistricts_HU_GQ!K168</f>
        <v>764</v>
      </c>
      <c r="L168" s="30">
        <f>SchoolDistricts_HU_GQ!L168/SchoolDistricts_HU_GQ!K168-1</f>
        <v>7.098392641456841E-2</v>
      </c>
      <c r="M168" s="31">
        <f>SchoolDistricts_HU_GQ!N168-SchoolDistricts_HU_GQ!M168</f>
        <v>1289</v>
      </c>
      <c r="N168" s="32">
        <f>SchoolDistricts_HU_GQ!N168/SchoolDistricts_HU_GQ!M168-1</f>
        <v>0.13861705559737603</v>
      </c>
      <c r="O168" s="29">
        <f>SchoolDistricts_HU_GQ!P168-SchoolDistricts_HU_GQ!O168</f>
        <v>-525</v>
      </c>
      <c r="P168" s="30">
        <f>SchoolDistricts_HU_GQ!P168/SchoolDistricts_HU_GQ!O168-1</f>
        <v>-0.35860655737704916</v>
      </c>
      <c r="R168" s="33">
        <f>(SchoolDistricts_HU_GQ!R168-SchoolDistricts_HU_GQ!Q168)*100</f>
        <v>5.4560637483380692</v>
      </c>
    </row>
    <row r="169" spans="1:18" ht="14.25" customHeight="1" x14ac:dyDescent="0.4">
      <c r="A169" s="40">
        <v>706</v>
      </c>
      <c r="B169" s="40" t="s">
        <v>216</v>
      </c>
      <c r="C169" s="14" t="s">
        <v>51</v>
      </c>
      <c r="D169" s="14" t="s">
        <v>428</v>
      </c>
      <c r="E169" s="28">
        <f>SchoolDistricts_HU_GQ!F169-SchoolDistricts_HU_GQ!E169</f>
        <v>-1</v>
      </c>
      <c r="F169" s="19">
        <f>SchoolDistricts_HU_GQ!F169/SchoolDistricts_HU_GQ!E169-1</f>
        <v>-1.9230769230769273E-2</v>
      </c>
      <c r="G169" s="29">
        <f>SchoolDistricts_HU_GQ!H169-SchoolDistricts_HU_GQ!G169</f>
        <v>11</v>
      </c>
      <c r="H169" s="30">
        <f>SchoolDistricts_HU_GQ!H169/SchoolDistricts_HU_GQ!G169-1</f>
        <v>1.8333333333333335</v>
      </c>
      <c r="I169" s="28">
        <f>SchoolDistricts_HU_GQ!J169-SchoolDistricts_HU_GQ!I169</f>
        <v>-12</v>
      </c>
      <c r="J169" s="19">
        <f>SchoolDistricts_HU_GQ!J169/SchoolDistricts_HU_GQ!I169-1</f>
        <v>-0.26086956521739135</v>
      </c>
      <c r="K169" s="29">
        <f>SchoolDistricts_HU_GQ!L169-SchoolDistricts_HU_GQ!K169</f>
        <v>-27</v>
      </c>
      <c r="L169" s="30">
        <f>SchoolDistricts_HU_GQ!L169/SchoolDistricts_HU_GQ!K169-1</f>
        <v>-0.55102040816326525</v>
      </c>
      <c r="M169" s="31">
        <f>SchoolDistricts_HU_GQ!N169-SchoolDistricts_HU_GQ!M169</f>
        <v>-13</v>
      </c>
      <c r="N169" s="32">
        <f>SchoolDistricts_HU_GQ!N169/SchoolDistricts_HU_GQ!M169-1</f>
        <v>-0.54166666666666674</v>
      </c>
      <c r="O169" s="29">
        <f>SchoolDistricts_HU_GQ!P169-SchoolDistricts_HU_GQ!O169</f>
        <v>-14</v>
      </c>
      <c r="P169" s="30">
        <f>SchoolDistricts_HU_GQ!P169/SchoolDistricts_HU_GQ!O169-1</f>
        <v>-0.56000000000000005</v>
      </c>
      <c r="R169" s="33">
        <f>(SchoolDistricts_HU_GQ!R169-SchoolDistricts_HU_GQ!Q169)*100</f>
        <v>1.0204081632653073</v>
      </c>
    </row>
    <row r="170" spans="1:18" ht="14.25" customHeight="1" x14ac:dyDescent="0.4">
      <c r="A170" s="40">
        <v>708</v>
      </c>
      <c r="B170" s="40" t="s">
        <v>217</v>
      </c>
      <c r="C170" s="14" t="s">
        <v>51</v>
      </c>
      <c r="D170" s="14" t="s">
        <v>429</v>
      </c>
      <c r="E170" s="28">
        <f>SchoolDistricts_HU_GQ!F170-SchoolDistricts_HU_GQ!E170</f>
        <v>894</v>
      </c>
      <c r="F170" s="19">
        <f>SchoolDistricts_HU_GQ!F170/SchoolDistricts_HU_GQ!E170-1</f>
        <v>1.0185712658083546E-2</v>
      </c>
      <c r="G170" s="29">
        <f>SchoolDistricts_HU_GQ!H170-SchoolDistricts_HU_GQ!G170</f>
        <v>1147</v>
      </c>
      <c r="H170" s="30">
        <f>SchoolDistricts_HU_GQ!H170/SchoolDistricts_HU_GQ!G170-1</f>
        <v>0.21998465669351752</v>
      </c>
      <c r="I170" s="28">
        <f>SchoolDistricts_HU_GQ!J170-SchoolDistricts_HU_GQ!I170</f>
        <v>-253</v>
      </c>
      <c r="J170" s="19">
        <f>SchoolDistricts_HU_GQ!J170/SchoolDistricts_HU_GQ!I170-1</f>
        <v>-3.0645864625223895E-3</v>
      </c>
      <c r="K170" s="29">
        <f>SchoolDistricts_HU_GQ!L170-SchoolDistricts_HU_GQ!K170</f>
        <v>924</v>
      </c>
      <c r="L170" s="30">
        <f>SchoolDistricts_HU_GQ!L170/SchoolDistricts_HU_GQ!K170-1</f>
        <v>3.3221874662927364E-2</v>
      </c>
      <c r="M170" s="31">
        <f>SchoolDistricts_HU_GQ!N170-SchoolDistricts_HU_GQ!M170</f>
        <v>2044</v>
      </c>
      <c r="N170" s="32">
        <f>SchoolDistricts_HU_GQ!N170/SchoolDistricts_HU_GQ!M170-1</f>
        <v>8.2266763261692022E-2</v>
      </c>
      <c r="O170" s="29">
        <f>SchoolDistricts_HU_GQ!P170-SchoolDistricts_HU_GQ!O170</f>
        <v>-1120</v>
      </c>
      <c r="P170" s="30">
        <f>SchoolDistricts_HU_GQ!P170/SchoolDistricts_HU_GQ!O170-1</f>
        <v>-0.37748567576676773</v>
      </c>
      <c r="R170" s="33">
        <f>(SchoolDistricts_HU_GQ!R170-SchoolDistricts_HU_GQ!Q170)*100</f>
        <v>4.2404193274346857</v>
      </c>
    </row>
    <row r="171" spans="1:18" ht="14.25" customHeight="1" x14ac:dyDescent="0.4">
      <c r="A171" s="40">
        <v>708</v>
      </c>
      <c r="B171" s="40" t="s">
        <v>218</v>
      </c>
      <c r="C171" s="14" t="s">
        <v>51</v>
      </c>
      <c r="D171" s="14" t="s">
        <v>430</v>
      </c>
      <c r="E171" s="28">
        <f>SchoolDistricts_HU_GQ!F171-SchoolDistricts_HU_GQ!E171</f>
        <v>-117</v>
      </c>
      <c r="F171" s="19">
        <f>SchoolDistricts_HU_GQ!F171/SchoolDistricts_HU_GQ!E171-1</f>
        <v>-1.0190749934674725E-2</v>
      </c>
      <c r="G171" s="29">
        <f>SchoolDistricts_HU_GQ!H171-SchoolDistricts_HU_GQ!G171</f>
        <v>-73</v>
      </c>
      <c r="H171" s="30">
        <f>SchoolDistricts_HU_GQ!H171/SchoolDistricts_HU_GQ!G171-1</f>
        <v>-0.41242937853107342</v>
      </c>
      <c r="I171" s="28">
        <f>SchoolDistricts_HU_GQ!J171-SchoolDistricts_HU_GQ!I171</f>
        <v>-44</v>
      </c>
      <c r="J171" s="19">
        <f>SchoolDistricts_HU_GQ!J171/SchoolDistricts_HU_GQ!I171-1</f>
        <v>-3.8924274593064023E-3</v>
      </c>
      <c r="K171" s="29">
        <f>SchoolDistricts_HU_GQ!L171-SchoolDistricts_HU_GQ!K171</f>
        <v>187</v>
      </c>
      <c r="L171" s="30">
        <f>SchoolDistricts_HU_GQ!L171/SchoolDistricts_HU_GQ!K171-1</f>
        <v>3.9039665970772353E-2</v>
      </c>
      <c r="M171" s="31">
        <f>SchoolDistricts_HU_GQ!N171-SchoolDistricts_HU_GQ!M171</f>
        <v>133</v>
      </c>
      <c r="N171" s="32">
        <f>SchoolDistricts_HU_GQ!N171/SchoolDistricts_HU_GQ!M171-1</f>
        <v>3.0206677265500748E-2</v>
      </c>
      <c r="O171" s="29">
        <f>SchoolDistricts_HU_GQ!P171-SchoolDistricts_HU_GQ!O171</f>
        <v>54</v>
      </c>
      <c r="P171" s="30">
        <f>SchoolDistricts_HU_GQ!P171/SchoolDistricts_HU_GQ!O171-1</f>
        <v>0.13953488372093026</v>
      </c>
      <c r="R171" s="33">
        <f>(SchoolDistricts_HU_GQ!R171-SchoolDistricts_HU_GQ!Q171)*100</f>
        <v>-0.78142755212600168</v>
      </c>
    </row>
    <row r="172" spans="1:18" ht="14.25" customHeight="1" x14ac:dyDescent="0.4">
      <c r="A172" s="40">
        <v>708</v>
      </c>
      <c r="B172" s="40" t="s">
        <v>219</v>
      </c>
      <c r="C172" s="14" t="s">
        <v>51</v>
      </c>
      <c r="D172" s="14" t="s">
        <v>431</v>
      </c>
      <c r="E172" s="28">
        <f>SchoolDistricts_HU_GQ!F172-SchoolDistricts_HU_GQ!E172</f>
        <v>8635</v>
      </c>
      <c r="F172" s="19">
        <f>SchoolDistricts_HU_GQ!F172/SchoolDistricts_HU_GQ!E172-1</f>
        <v>1.8268366213571641E-2</v>
      </c>
      <c r="G172" s="29">
        <f>SchoolDistricts_HU_GQ!H172-SchoolDistricts_HU_GQ!G172</f>
        <v>431</v>
      </c>
      <c r="H172" s="30">
        <f>SchoolDistricts_HU_GQ!H172/SchoolDistricts_HU_GQ!G172-1</f>
        <v>2.8355263157894717E-2</v>
      </c>
      <c r="I172" s="28">
        <f>SchoolDistricts_HU_GQ!J172-SchoolDistricts_HU_GQ!I172</f>
        <v>8204</v>
      </c>
      <c r="J172" s="19">
        <f>SchoolDistricts_HU_GQ!J172/SchoolDistricts_HU_GQ!I172-1</f>
        <v>1.7933220394557026E-2</v>
      </c>
      <c r="K172" s="29">
        <f>SchoolDistricts_HU_GQ!L172-SchoolDistricts_HU_GQ!K172</f>
        <v>8075</v>
      </c>
      <c r="L172" s="30">
        <f>SchoolDistricts_HU_GQ!L172/SchoolDistricts_HU_GQ!K172-1</f>
        <v>3.7772299689869504E-2</v>
      </c>
      <c r="M172" s="31">
        <f>SchoolDistricts_HU_GQ!N172-SchoolDistricts_HU_GQ!M172</f>
        <v>11494</v>
      </c>
      <c r="N172" s="32">
        <f>SchoolDistricts_HU_GQ!N172/SchoolDistricts_HU_GQ!M172-1</f>
        <v>6.0038131055916821E-2</v>
      </c>
      <c r="O172" s="29">
        <f>SchoolDistricts_HU_GQ!P172-SchoolDistricts_HU_GQ!O172</f>
        <v>-3419</v>
      </c>
      <c r="P172" s="30">
        <f>SchoolDistricts_HU_GQ!P172/SchoolDistricts_HU_GQ!O172-1</f>
        <v>-0.15307127507163321</v>
      </c>
      <c r="R172" s="33">
        <f>(SchoolDistricts_HU_GQ!R172-SchoolDistricts_HU_GQ!Q172)*100</f>
        <v>1.9213733619432904</v>
      </c>
    </row>
    <row r="173" spans="1:18" ht="14.25" customHeight="1" x14ac:dyDescent="0.4">
      <c r="A173" s="40">
        <v>708</v>
      </c>
      <c r="B173" s="40" t="s">
        <v>220</v>
      </c>
      <c r="C173" s="14" t="s">
        <v>51</v>
      </c>
      <c r="D173" s="14" t="s">
        <v>432</v>
      </c>
      <c r="E173" s="28">
        <f>SchoolDistricts_HU_GQ!F173-SchoolDistricts_HU_GQ!E173</f>
        <v>16059</v>
      </c>
      <c r="F173" s="19">
        <f>SchoolDistricts_HU_GQ!F173/SchoolDistricts_HU_GQ!E173-1</f>
        <v>0.30569938323307699</v>
      </c>
      <c r="G173" s="29">
        <f>SchoolDistricts_HU_GQ!H173-SchoolDistricts_HU_GQ!G173</f>
        <v>-116</v>
      </c>
      <c r="H173" s="30">
        <f>SchoolDistricts_HU_GQ!H173/SchoolDistricts_HU_GQ!G173-1</f>
        <v>-0.19205298013245031</v>
      </c>
      <c r="I173" s="28">
        <f>SchoolDistricts_HU_GQ!J173-SchoolDistricts_HU_GQ!I173</f>
        <v>16175</v>
      </c>
      <c r="J173" s="19">
        <f>SchoolDistricts_HU_GQ!J173/SchoolDistricts_HU_GQ!I173-1</f>
        <v>0.31148898474811282</v>
      </c>
      <c r="K173" s="29">
        <f>SchoolDistricts_HU_GQ!L173-SchoolDistricts_HU_GQ!K173</f>
        <v>5351</v>
      </c>
      <c r="L173" s="30">
        <f>SchoolDistricts_HU_GQ!L173/SchoolDistricts_HU_GQ!K173-1</f>
        <v>0.26172658351675215</v>
      </c>
      <c r="M173" s="31">
        <f>SchoolDistricts_HU_GQ!N173-SchoolDistricts_HU_GQ!M173</f>
        <v>5606</v>
      </c>
      <c r="N173" s="32">
        <f>SchoolDistricts_HU_GQ!N173/SchoolDistricts_HU_GQ!M173-1</f>
        <v>0.30268344041898376</v>
      </c>
      <c r="O173" s="29">
        <f>SchoolDistricts_HU_GQ!P173-SchoolDistricts_HU_GQ!O173</f>
        <v>-255</v>
      </c>
      <c r="P173" s="30">
        <f>SchoolDistricts_HU_GQ!P173/SchoolDistricts_HU_GQ!O173-1</f>
        <v>-0.13253638253638256</v>
      </c>
      <c r="R173" s="33">
        <f>(SchoolDistricts_HU_GQ!R173-SchoolDistricts_HU_GQ!Q173)*100</f>
        <v>2.940618493899172</v>
      </c>
    </row>
    <row r="174" spans="1:18" ht="14.25" customHeight="1" x14ac:dyDescent="0.4">
      <c r="A174" s="40">
        <v>708</v>
      </c>
      <c r="B174" s="40" t="s">
        <v>90</v>
      </c>
      <c r="C174" s="14" t="s">
        <v>51</v>
      </c>
      <c r="D174" s="14" t="s">
        <v>310</v>
      </c>
      <c r="E174" s="28">
        <f>SchoolDistricts_HU_GQ!F174-SchoolDistricts_HU_GQ!E174</f>
        <v>74</v>
      </c>
      <c r="F174" s="19">
        <f>SchoolDistricts_HU_GQ!F174/SchoolDistricts_HU_GQ!E174-1</f>
        <v>0.19525065963060695</v>
      </c>
      <c r="G174" s="29">
        <f>SchoolDistricts_HU_GQ!H174-SchoolDistricts_HU_GQ!G174</f>
        <v>-7</v>
      </c>
      <c r="H174" s="30">
        <f>SchoolDistricts_HU_GQ!H174/SchoolDistricts_HU_GQ!G174-1</f>
        <v>-1</v>
      </c>
      <c r="I174" s="28">
        <f>SchoolDistricts_HU_GQ!J174-SchoolDistricts_HU_GQ!I174</f>
        <v>81</v>
      </c>
      <c r="J174" s="19">
        <f>SchoolDistricts_HU_GQ!J174/SchoolDistricts_HU_GQ!I174-1</f>
        <v>0.217741935483871</v>
      </c>
      <c r="K174" s="29">
        <f>SchoolDistricts_HU_GQ!L174-SchoolDistricts_HU_GQ!K174</f>
        <v>28</v>
      </c>
      <c r="L174" s="30">
        <f>SchoolDistricts_HU_GQ!L174/SchoolDistricts_HU_GQ!K174-1</f>
        <v>4.2682926829268331E-2</v>
      </c>
      <c r="M174" s="31">
        <f>SchoolDistricts_HU_GQ!N174-SchoolDistricts_HU_GQ!M174</f>
        <v>13</v>
      </c>
      <c r="N174" s="32">
        <f>SchoolDistricts_HU_GQ!N174/SchoolDistricts_HU_GQ!M174-1</f>
        <v>7.0270270270270219E-2</v>
      </c>
      <c r="O174" s="29">
        <f>SchoolDistricts_HU_GQ!P174-SchoolDistricts_HU_GQ!O174</f>
        <v>15</v>
      </c>
      <c r="P174" s="30">
        <f>SchoolDistricts_HU_GQ!P174/SchoolDistricts_HU_GQ!O174-1</f>
        <v>3.1847133757961776E-2</v>
      </c>
      <c r="R174" s="33">
        <f>(SchoolDistricts_HU_GQ!R174-SchoolDistricts_HU_GQ!Q174)*100</f>
        <v>0.7461489088575135</v>
      </c>
    </row>
    <row r="175" spans="1:18" ht="14.25" customHeight="1" x14ac:dyDescent="0.4">
      <c r="A175" s="40">
        <v>708</v>
      </c>
      <c r="B175" s="40" t="s">
        <v>221</v>
      </c>
      <c r="C175" s="14" t="s">
        <v>52</v>
      </c>
      <c r="D175" s="14" t="s">
        <v>433</v>
      </c>
      <c r="E175" s="28">
        <f>SchoolDistricts_HU_GQ!F175-SchoolDistricts_HU_GQ!E175</f>
        <v>3577</v>
      </c>
      <c r="F175" s="19">
        <f>SchoolDistricts_HU_GQ!F175/SchoolDistricts_HU_GQ!E175-1</f>
        <v>6.2843690156186849E-2</v>
      </c>
      <c r="G175" s="29">
        <f>SchoolDistricts_HU_GQ!H175-SchoolDistricts_HU_GQ!G175</f>
        <v>22</v>
      </c>
      <c r="H175" s="30">
        <f>SchoolDistricts_HU_GQ!H175/SchoolDistricts_HU_GQ!G175-1</f>
        <v>7.7192982456140369E-2</v>
      </c>
      <c r="I175" s="28">
        <f>SchoolDistricts_HU_GQ!J175-SchoolDistricts_HU_GQ!I175</f>
        <v>3555</v>
      </c>
      <c r="J175" s="19">
        <f>SchoolDistricts_HU_GQ!J175/SchoolDistricts_HU_GQ!I175-1</f>
        <v>6.2771480029664151E-2</v>
      </c>
      <c r="K175" s="29">
        <f>SchoolDistricts_HU_GQ!L175-SchoolDistricts_HU_GQ!K175</f>
        <v>215</v>
      </c>
      <c r="L175" s="30">
        <f>SchoolDistricts_HU_GQ!L175/SchoolDistricts_HU_GQ!K175-1</f>
        <v>6.0035742209314513E-3</v>
      </c>
      <c r="M175" s="31">
        <f>SchoolDistricts_HU_GQ!N175-SchoolDistricts_HU_GQ!M175</f>
        <v>2365</v>
      </c>
      <c r="N175" s="32">
        <f>SchoolDistricts_HU_GQ!N175/SchoolDistricts_HU_GQ!M175-1</f>
        <v>9.3312290392582264E-2</v>
      </c>
      <c r="O175" s="29">
        <f>SchoolDistricts_HU_GQ!P175-SchoolDistricts_HU_GQ!O175</f>
        <v>-2150</v>
      </c>
      <c r="P175" s="30">
        <f>SchoolDistricts_HU_GQ!P175/SchoolDistricts_HU_GQ!O175-1</f>
        <v>-0.20540747109964652</v>
      </c>
      <c r="R175" s="33">
        <f>(SchoolDistricts_HU_GQ!R175-SchoolDistricts_HU_GQ!Q175)*100</f>
        <v>6.1421695155591376</v>
      </c>
    </row>
    <row r="176" spans="1:18" ht="14.25" customHeight="1" x14ac:dyDescent="0.4">
      <c r="A176" s="40">
        <v>706</v>
      </c>
      <c r="B176" s="40" t="s">
        <v>222</v>
      </c>
      <c r="C176" s="14" t="s">
        <v>52</v>
      </c>
      <c r="D176" s="14" t="s">
        <v>434</v>
      </c>
      <c r="E176" s="28">
        <f>SchoolDistricts_HU_GQ!F176-SchoolDistricts_HU_GQ!E176</f>
        <v>4834</v>
      </c>
      <c r="F176" s="19">
        <f>SchoolDistricts_HU_GQ!F176/SchoolDistricts_HU_GQ!E176-1</f>
        <v>7.9548446550816276E-2</v>
      </c>
      <c r="G176" s="29">
        <f>SchoolDistricts_HU_GQ!H176-SchoolDistricts_HU_GQ!G176</f>
        <v>103</v>
      </c>
      <c r="H176" s="30">
        <f>SchoolDistricts_HU_GQ!H176/SchoolDistricts_HU_GQ!G176-1</f>
        <v>0.3311897106109325</v>
      </c>
      <c r="I176" s="28">
        <f>SchoolDistricts_HU_GQ!J176-SchoolDistricts_HU_GQ!I176</f>
        <v>4731</v>
      </c>
      <c r="J176" s="19">
        <f>SchoolDistricts_HU_GQ!J176/SchoolDistricts_HU_GQ!I176-1</f>
        <v>7.8253965628463096E-2</v>
      </c>
      <c r="K176" s="29">
        <f>SchoolDistricts_HU_GQ!L176-SchoolDistricts_HU_GQ!K176</f>
        <v>1186</v>
      </c>
      <c r="L176" s="30">
        <f>SchoolDistricts_HU_GQ!L176/SchoolDistricts_HU_GQ!K176-1</f>
        <v>4.3249945299394632E-2</v>
      </c>
      <c r="M176" s="31">
        <f>SchoolDistricts_HU_GQ!N176-SchoolDistricts_HU_GQ!M176</f>
        <v>2156</v>
      </c>
      <c r="N176" s="32">
        <f>SchoolDistricts_HU_GQ!N176/SchoolDistricts_HU_GQ!M176-1</f>
        <v>9.9012629161882915E-2</v>
      </c>
      <c r="O176" s="29">
        <f>SchoolDistricts_HU_GQ!P176-SchoolDistricts_HU_GQ!O176</f>
        <v>-970</v>
      </c>
      <c r="P176" s="30">
        <f>SchoolDistricts_HU_GQ!P176/SchoolDistricts_HU_GQ!O176-1</f>
        <v>-0.17177262263148574</v>
      </c>
      <c r="R176" s="33">
        <f>(SchoolDistricts_HU_GQ!R176-SchoolDistricts_HU_GQ!Q176)*100</f>
        <v>4.2443807365271313</v>
      </c>
    </row>
    <row r="177" spans="1:18" ht="14.25" customHeight="1" x14ac:dyDescent="0.4">
      <c r="A177" s="40">
        <v>707</v>
      </c>
      <c r="B177" s="40" t="s">
        <v>223</v>
      </c>
      <c r="C177" s="14" t="s">
        <v>52</v>
      </c>
      <c r="D177" s="14" t="s">
        <v>435</v>
      </c>
      <c r="E177" s="28">
        <f>SchoolDistricts_HU_GQ!F177-SchoolDistricts_HU_GQ!E177</f>
        <v>5596</v>
      </c>
      <c r="F177" s="19">
        <f>SchoolDistricts_HU_GQ!F177/SchoolDistricts_HU_GQ!E177-1</f>
        <v>6.4515385236168177E-2</v>
      </c>
      <c r="G177" s="29">
        <f>SchoolDistricts_HU_GQ!H177-SchoolDistricts_HU_GQ!G177</f>
        <v>349</v>
      </c>
      <c r="H177" s="30">
        <f>SchoolDistricts_HU_GQ!H177/SchoolDistricts_HU_GQ!G177-1</f>
        <v>0.63570127504553731</v>
      </c>
      <c r="I177" s="28">
        <f>SchoolDistricts_HU_GQ!J177-SchoolDistricts_HU_GQ!I177</f>
        <v>5247</v>
      </c>
      <c r="J177" s="19">
        <f>SchoolDistricts_HU_GQ!J177/SchoolDistricts_HU_GQ!I177-1</f>
        <v>6.087713191785582E-2</v>
      </c>
      <c r="K177" s="29">
        <f>SchoolDistricts_HU_GQ!L177-SchoolDistricts_HU_GQ!K177</f>
        <v>1291</v>
      </c>
      <c r="L177" s="30">
        <f>SchoolDistricts_HU_GQ!L177/SchoolDistricts_HU_GQ!K177-1</f>
        <v>3.3935283757853041E-2</v>
      </c>
      <c r="M177" s="31">
        <f>SchoolDistricts_HU_GQ!N177-SchoolDistricts_HU_GQ!M177</f>
        <v>2814</v>
      </c>
      <c r="N177" s="32">
        <f>SchoolDistricts_HU_GQ!N177/SchoolDistricts_HU_GQ!M177-1</f>
        <v>9.2706068392963026E-2</v>
      </c>
      <c r="O177" s="29">
        <f>SchoolDistricts_HU_GQ!P177-SchoolDistricts_HU_GQ!O177</f>
        <v>-1523</v>
      </c>
      <c r="P177" s="30">
        <f>SchoolDistricts_HU_GQ!P177/SchoolDistricts_HU_GQ!O177-1</f>
        <v>-0.19807517232409932</v>
      </c>
      <c r="R177" s="33">
        <f>(SchoolDistricts_HU_GQ!R177-SchoolDistricts_HU_GQ!Q177)*100</f>
        <v>4.5353343082679913</v>
      </c>
    </row>
    <row r="178" spans="1:18" ht="14.25" customHeight="1" x14ac:dyDescent="0.4">
      <c r="A178" s="40">
        <v>708</v>
      </c>
      <c r="B178" s="40" t="s">
        <v>224</v>
      </c>
      <c r="C178" s="14" t="s">
        <v>52</v>
      </c>
      <c r="D178" s="14" t="s">
        <v>436</v>
      </c>
      <c r="E178" s="28">
        <f>SchoolDistricts_HU_GQ!F178-SchoolDistricts_HU_GQ!E178</f>
        <v>-15137</v>
      </c>
      <c r="F178" s="19">
        <f>SchoolDistricts_HU_GQ!F178/SchoolDistricts_HU_GQ!E178-1</f>
        <v>-0.43911000232072406</v>
      </c>
      <c r="G178" s="29">
        <f>SchoolDistricts_HU_GQ!H178-SchoolDistricts_HU_GQ!G178</f>
        <v>-103</v>
      </c>
      <c r="H178" s="30">
        <f>SchoolDistricts_HU_GQ!H178/SchoolDistricts_HU_GQ!G178-1</f>
        <v>-0.52020202020202022</v>
      </c>
      <c r="I178" s="28">
        <f>SchoolDistricts_HU_GQ!J178-SchoolDistricts_HU_GQ!I178</f>
        <v>-15034</v>
      </c>
      <c r="J178" s="19">
        <f>SchoolDistricts_HU_GQ!J178/SchoolDistricts_HU_GQ!I178-1</f>
        <v>-0.43864153585808485</v>
      </c>
      <c r="K178" s="29">
        <f>SchoolDistricts_HU_GQ!L178-SchoolDistricts_HU_GQ!K178</f>
        <v>-6057</v>
      </c>
      <c r="L178" s="30">
        <f>SchoolDistricts_HU_GQ!L178/SchoolDistricts_HU_GQ!K178-1</f>
        <v>-0.45103879663414992</v>
      </c>
      <c r="M178" s="31">
        <f>SchoolDistricts_HU_GQ!N178-SchoolDistricts_HU_GQ!M178</f>
        <v>-4589</v>
      </c>
      <c r="N178" s="32">
        <f>SchoolDistricts_HU_GQ!N178/SchoolDistricts_HU_GQ!M178-1</f>
        <v>-0.41416967509025271</v>
      </c>
      <c r="O178" s="29">
        <f>SchoolDistricts_HU_GQ!P178-SchoolDistricts_HU_GQ!O178</f>
        <v>-1468</v>
      </c>
      <c r="P178" s="30">
        <f>SchoolDistricts_HU_GQ!P178/SchoolDistricts_HU_GQ!O178-1</f>
        <v>-0.62494678586632602</v>
      </c>
      <c r="R178" s="33">
        <f>(SchoolDistricts_HU_GQ!R178-SchoolDistricts_HU_GQ!Q178)*100</f>
        <v>5.5413709536948126</v>
      </c>
    </row>
    <row r="179" spans="1:18" ht="14.25" customHeight="1" x14ac:dyDescent="0.4">
      <c r="A179" s="40">
        <v>706</v>
      </c>
      <c r="B179" s="40" t="s">
        <v>225</v>
      </c>
      <c r="C179" s="14" t="s">
        <v>52</v>
      </c>
      <c r="D179" s="14" t="s">
        <v>437</v>
      </c>
      <c r="E179" s="28">
        <f>SchoolDistricts_HU_GQ!F179-SchoolDistricts_HU_GQ!E179</f>
        <v>-981</v>
      </c>
      <c r="F179" s="19">
        <f>SchoolDistricts_HU_GQ!F179/SchoolDistricts_HU_GQ!E179-1</f>
        <v>-0.14769647696476962</v>
      </c>
      <c r="G179" s="29">
        <f>SchoolDistricts_HU_GQ!H179-SchoolDistricts_HU_GQ!G179</f>
        <v>-193</v>
      </c>
      <c r="H179" s="30">
        <f>SchoolDistricts_HU_GQ!H179/SchoolDistricts_HU_GQ!G179-1</f>
        <v>-1</v>
      </c>
      <c r="I179" s="28">
        <f>SchoolDistricts_HU_GQ!J179-SchoolDistricts_HU_GQ!I179</f>
        <v>-788</v>
      </c>
      <c r="J179" s="19">
        <f>SchoolDistricts_HU_GQ!J179/SchoolDistricts_HU_GQ!I179-1</f>
        <v>-0.12218948674213059</v>
      </c>
      <c r="K179" s="29">
        <f>SchoolDistricts_HU_GQ!L179-SchoolDistricts_HU_GQ!K179</f>
        <v>-194</v>
      </c>
      <c r="L179" s="30">
        <f>SchoolDistricts_HU_GQ!L179/SchoolDistricts_HU_GQ!K179-1</f>
        <v>-7.8958078958078937E-2</v>
      </c>
      <c r="M179" s="31">
        <f>SchoolDistricts_HU_GQ!N179-SchoolDistricts_HU_GQ!M179</f>
        <v>-104</v>
      </c>
      <c r="N179" s="32">
        <f>SchoolDistricts_HU_GQ!N179/SchoolDistricts_HU_GQ!M179-1</f>
        <v>-5.2472250252270425E-2</v>
      </c>
      <c r="O179" s="29">
        <f>SchoolDistricts_HU_GQ!P179-SchoolDistricts_HU_GQ!O179</f>
        <v>-90</v>
      </c>
      <c r="P179" s="30">
        <f>SchoolDistricts_HU_GQ!P179/SchoolDistricts_HU_GQ!O179-1</f>
        <v>-0.18947368421052635</v>
      </c>
      <c r="R179" s="33">
        <f>(SchoolDistricts_HU_GQ!R179-SchoolDistricts_HU_GQ!Q179)*100</f>
        <v>2.3197044849718296</v>
      </c>
    </row>
    <row r="180" spans="1:18" ht="14.25" customHeight="1" x14ac:dyDescent="0.4">
      <c r="A180" s="40">
        <v>708</v>
      </c>
      <c r="B180" s="40" t="s">
        <v>226</v>
      </c>
      <c r="C180" s="14" t="s">
        <v>52</v>
      </c>
      <c r="D180" s="14" t="s">
        <v>438</v>
      </c>
      <c r="E180" s="28">
        <f>SchoolDistricts_HU_GQ!F180-SchoolDistricts_HU_GQ!E180</f>
        <v>34490</v>
      </c>
      <c r="F180" s="19">
        <f>SchoolDistricts_HU_GQ!F180/SchoolDistricts_HU_GQ!E180-1</f>
        <v>0.4861855088807443</v>
      </c>
      <c r="G180" s="29">
        <f>SchoolDistricts_HU_GQ!H180-SchoolDistricts_HU_GQ!G180</f>
        <v>-2259</v>
      </c>
      <c r="H180" s="30">
        <f>SchoolDistricts_HU_GQ!H180/SchoolDistricts_HU_GQ!G180-1</f>
        <v>-0.12762711864406784</v>
      </c>
      <c r="I180" s="28">
        <f>SchoolDistricts_HU_GQ!J180-SchoolDistricts_HU_GQ!I180</f>
        <v>36749</v>
      </c>
      <c r="J180" s="19">
        <f>SchoolDistricts_HU_GQ!J180/SchoolDistricts_HU_GQ!I180-1</f>
        <v>0.69025169045830204</v>
      </c>
      <c r="K180" s="29">
        <f>SchoolDistricts_HU_GQ!L180-SchoolDistricts_HU_GQ!K180</f>
        <v>11377</v>
      </c>
      <c r="L180" s="30">
        <f>SchoolDistricts_HU_GQ!L180/SchoolDistricts_HU_GQ!K180-1</f>
        <v>0.49285219199445507</v>
      </c>
      <c r="M180" s="31">
        <f>SchoolDistricts_HU_GQ!N180-SchoolDistricts_HU_GQ!M180</f>
        <v>12101</v>
      </c>
      <c r="N180" s="32">
        <f>SchoolDistricts_HU_GQ!N180/SchoolDistricts_HU_GQ!M180-1</f>
        <v>0.68274655833897535</v>
      </c>
      <c r="O180" s="29">
        <f>SchoolDistricts_HU_GQ!P180-SchoolDistricts_HU_GQ!O180</f>
        <v>-724</v>
      </c>
      <c r="P180" s="30">
        <f>SchoolDistricts_HU_GQ!P180/SchoolDistricts_HU_GQ!O180-1</f>
        <v>-0.13507462686567162</v>
      </c>
      <c r="R180" s="33">
        <f>(SchoolDistricts_HU_GQ!R180-SchoolDistricts_HU_GQ!Q180)*100</f>
        <v>9.7666572330758701</v>
      </c>
    </row>
    <row r="181" spans="1:18" ht="14.25" customHeight="1" x14ac:dyDescent="0.4">
      <c r="A181" s="40">
        <v>708</v>
      </c>
      <c r="B181" s="40" t="s">
        <v>227</v>
      </c>
      <c r="C181" s="14" t="s">
        <v>52</v>
      </c>
      <c r="D181" s="14" t="s">
        <v>439</v>
      </c>
      <c r="E181" s="28">
        <f>SchoolDistricts_HU_GQ!F181-SchoolDistricts_HU_GQ!E181</f>
        <v>9024</v>
      </c>
      <c r="F181" s="19">
        <f>SchoolDistricts_HU_GQ!F181/SchoolDistricts_HU_GQ!E181-1</f>
        <v>0.25880463462200298</v>
      </c>
      <c r="G181" s="29">
        <f>SchoolDistricts_HU_GQ!H181-SchoolDistricts_HU_GQ!G181</f>
        <v>7</v>
      </c>
      <c r="H181" s="30">
        <f>SchoolDistricts_HU_GQ!H181/SchoolDistricts_HU_GQ!G181-1</f>
        <v>1.4</v>
      </c>
      <c r="I181" s="28">
        <f>SchoolDistricts_HU_GQ!J181-SchoolDistricts_HU_GQ!I181</f>
        <v>9017</v>
      </c>
      <c r="J181" s="19">
        <f>SchoolDistricts_HU_GQ!J181/SchoolDistricts_HU_GQ!I181-1</f>
        <v>0.25864096606717735</v>
      </c>
      <c r="K181" s="29">
        <f>SchoolDistricts_HU_GQ!L181-SchoolDistricts_HU_GQ!K181</f>
        <v>2793</v>
      </c>
      <c r="L181" s="30">
        <f>SchoolDistricts_HU_GQ!L181/SchoolDistricts_HU_GQ!K181-1</f>
        <v>0.2291222313371617</v>
      </c>
      <c r="M181" s="31">
        <f>SchoolDistricts_HU_GQ!N181-SchoolDistricts_HU_GQ!M181</f>
        <v>3167</v>
      </c>
      <c r="N181" s="32">
        <f>SchoolDistricts_HU_GQ!N181/SchoolDistricts_HU_GQ!M181-1</f>
        <v>0.29911220249338877</v>
      </c>
      <c r="O181" s="29">
        <f>SchoolDistricts_HU_GQ!P181-SchoolDistricts_HU_GQ!O181</f>
        <v>-374</v>
      </c>
      <c r="P181" s="30">
        <f>SchoolDistricts_HU_GQ!P181/SchoolDistricts_HU_GQ!O181-1</f>
        <v>-0.23345817727840201</v>
      </c>
      <c r="R181" s="33">
        <f>(SchoolDistricts_HU_GQ!R181-SchoolDistricts_HU_GQ!Q181)*100</f>
        <v>4.9459641900963298</v>
      </c>
    </row>
    <row r="182" spans="1:18" ht="14.25" customHeight="1" x14ac:dyDescent="0.4">
      <c r="A182" s="40">
        <v>708</v>
      </c>
      <c r="B182" s="40" t="s">
        <v>228</v>
      </c>
      <c r="C182" s="14" t="s">
        <v>52</v>
      </c>
      <c r="D182" s="14" t="s">
        <v>440</v>
      </c>
      <c r="E182" s="28">
        <f>SchoolDistricts_HU_GQ!F182-SchoolDistricts_HU_GQ!E182</f>
        <v>-1006</v>
      </c>
      <c r="F182" s="19">
        <f>SchoolDistricts_HU_GQ!F182/SchoolDistricts_HU_GQ!E182-1</f>
        <v>-0.18424908424908426</v>
      </c>
      <c r="G182" s="29">
        <f>SchoolDistricts_HU_GQ!H182-SchoolDistricts_HU_GQ!G182</f>
        <v>-1</v>
      </c>
      <c r="H182" s="30">
        <f>SchoolDistricts_HU_GQ!H182/SchoolDistricts_HU_GQ!G182-1</f>
        <v>-1</v>
      </c>
      <c r="I182" s="28">
        <f>SchoolDistricts_HU_GQ!J182-SchoolDistricts_HU_GQ!I182</f>
        <v>-1005</v>
      </c>
      <c r="J182" s="19">
        <f>SchoolDistricts_HU_GQ!J182/SchoolDistricts_HU_GQ!I182-1</f>
        <v>-0.18409965195090672</v>
      </c>
      <c r="K182" s="29">
        <f>SchoolDistricts_HU_GQ!L182-SchoolDistricts_HU_GQ!K182</f>
        <v>-289</v>
      </c>
      <c r="L182" s="30">
        <f>SchoolDistricts_HU_GQ!L182/SchoolDistricts_HU_GQ!K182-1</f>
        <v>-0.1183456183456183</v>
      </c>
      <c r="M182" s="31">
        <f>SchoolDistricts_HU_GQ!N182-SchoolDistricts_HU_GQ!M182</f>
        <v>-204</v>
      </c>
      <c r="N182" s="32">
        <f>SchoolDistricts_HU_GQ!N182/SchoolDistricts_HU_GQ!M182-1</f>
        <v>-0.10134128166915057</v>
      </c>
      <c r="O182" s="29">
        <f>SchoolDistricts_HU_GQ!P182-SchoolDistricts_HU_GQ!O182</f>
        <v>-85</v>
      </c>
      <c r="P182" s="30">
        <f>SchoolDistricts_HU_GQ!P182/SchoolDistricts_HU_GQ!O182-1</f>
        <v>-0.19813519813519809</v>
      </c>
      <c r="R182" s="33">
        <f>(SchoolDistricts_HU_GQ!R182-SchoolDistricts_HU_GQ!Q182)*100</f>
        <v>1.5898620403961727</v>
      </c>
    </row>
    <row r="183" spans="1:18" ht="14.25" customHeight="1" x14ac:dyDescent="0.4">
      <c r="A183" s="40">
        <v>708</v>
      </c>
      <c r="B183" s="40" t="s">
        <v>229</v>
      </c>
      <c r="C183" s="14" t="s">
        <v>52</v>
      </c>
      <c r="D183" s="14" t="s">
        <v>441</v>
      </c>
      <c r="E183" s="28">
        <f>SchoolDistricts_HU_GQ!F183-SchoolDistricts_HU_GQ!E183</f>
        <v>14155</v>
      </c>
      <c r="F183" s="19">
        <f>SchoolDistricts_HU_GQ!F183/SchoolDistricts_HU_GQ!E183-1</f>
        <v>0.29932965383070065</v>
      </c>
      <c r="G183" s="29">
        <f>SchoolDistricts_HU_GQ!H183-SchoolDistricts_HU_GQ!G183</f>
        <v>8</v>
      </c>
      <c r="H183" s="30">
        <f>SchoolDistricts_HU_GQ!H183/SchoolDistricts_HU_GQ!G183-1</f>
        <v>0.5714285714285714</v>
      </c>
      <c r="I183" s="28">
        <f>SchoolDistricts_HU_GQ!J183-SchoolDistricts_HU_GQ!I183</f>
        <v>14147</v>
      </c>
      <c r="J183" s="19">
        <f>SchoolDistricts_HU_GQ!J183/SchoolDistricts_HU_GQ!I183-1</f>
        <v>0.29924907456372285</v>
      </c>
      <c r="K183" s="29">
        <f>SchoolDistricts_HU_GQ!L183-SchoolDistricts_HU_GQ!K183</f>
        <v>3561</v>
      </c>
      <c r="L183" s="30">
        <f>SchoolDistricts_HU_GQ!L183/SchoolDistricts_HU_GQ!K183-1</f>
        <v>0.19031585698252362</v>
      </c>
      <c r="M183" s="31">
        <f>SchoolDistricts_HU_GQ!N183-SchoolDistricts_HU_GQ!M183</f>
        <v>4428</v>
      </c>
      <c r="N183" s="32">
        <f>SchoolDistricts_HU_GQ!N183/SchoolDistricts_HU_GQ!M183-1</f>
        <v>0.28424701502118377</v>
      </c>
      <c r="O183" s="29">
        <f>SchoolDistricts_HU_GQ!P183-SchoolDistricts_HU_GQ!O183</f>
        <v>-867</v>
      </c>
      <c r="P183" s="30">
        <f>SchoolDistricts_HU_GQ!P183/SchoolDistricts_HU_GQ!O183-1</f>
        <v>-0.27673156718799874</v>
      </c>
      <c r="R183" s="33">
        <f>(SchoolDistricts_HU_GQ!R183-SchoolDistricts_HU_GQ!Q183)*100</f>
        <v>6.5699514184906942</v>
      </c>
    </row>
    <row r="184" spans="1:18" ht="14.25" customHeight="1" x14ac:dyDescent="0.4">
      <c r="A184" s="40">
        <v>706</v>
      </c>
      <c r="B184" s="40" t="s">
        <v>230</v>
      </c>
      <c r="C184" s="14" t="s">
        <v>52</v>
      </c>
      <c r="D184" s="14" t="s">
        <v>442</v>
      </c>
      <c r="E184" s="28">
        <f>SchoolDistricts_HU_GQ!F184-SchoolDistricts_HU_GQ!E184</f>
        <v>2235</v>
      </c>
      <c r="F184" s="19">
        <f>SchoolDistricts_HU_GQ!F184/SchoolDistricts_HU_GQ!E184-1</f>
        <v>0.1640728233739539</v>
      </c>
      <c r="G184" s="29">
        <f>SchoolDistricts_HU_GQ!H184-SchoolDistricts_HU_GQ!G184</f>
        <v>-2</v>
      </c>
      <c r="H184" s="30">
        <f>SchoolDistricts_HU_GQ!H184/SchoolDistricts_HU_GQ!G184-1</f>
        <v>-1</v>
      </c>
      <c r="I184" s="28">
        <f>SchoolDistricts_HU_GQ!J184-SchoolDistricts_HU_GQ!I184</f>
        <v>2237</v>
      </c>
      <c r="J184" s="19">
        <f>SchoolDistricts_HU_GQ!J184/SchoolDistricts_HU_GQ!I184-1</f>
        <v>0.16424375917767997</v>
      </c>
      <c r="K184" s="29">
        <f>SchoolDistricts_HU_GQ!L184-SchoolDistricts_HU_GQ!K184</f>
        <v>1391</v>
      </c>
      <c r="L184" s="30">
        <f>SchoolDistricts_HU_GQ!L184/SchoolDistricts_HU_GQ!K184-1</f>
        <v>0.18114337804401615</v>
      </c>
      <c r="M184" s="31">
        <f>SchoolDistricts_HU_GQ!N184-SchoolDistricts_HU_GQ!M184</f>
        <v>1415</v>
      </c>
      <c r="N184" s="32">
        <f>SchoolDistricts_HU_GQ!N184/SchoolDistricts_HU_GQ!M184-1</f>
        <v>0.21445892694755986</v>
      </c>
      <c r="O184" s="29">
        <f>SchoolDistricts_HU_GQ!P184-SchoolDistricts_HU_GQ!O184</f>
        <v>-24</v>
      </c>
      <c r="P184" s="30">
        <f>SchoolDistricts_HU_GQ!P184/SchoolDistricts_HU_GQ!O184-1</f>
        <v>-2.2201665124884418E-2</v>
      </c>
      <c r="R184" s="33">
        <f>(SchoolDistricts_HU_GQ!R184-SchoolDistricts_HU_GQ!Q184)*100</f>
        <v>2.4235500734904325</v>
      </c>
    </row>
    <row r="185" spans="1:18" ht="14.25" customHeight="1" x14ac:dyDescent="0.4">
      <c r="A185" s="40">
        <v>706</v>
      </c>
      <c r="B185" s="40" t="s">
        <v>231</v>
      </c>
      <c r="C185" s="14" t="s">
        <v>52</v>
      </c>
      <c r="D185" s="14" t="s">
        <v>443</v>
      </c>
      <c r="E185" s="28">
        <f>SchoolDistricts_HU_GQ!F185-SchoolDistricts_HU_GQ!E185</f>
        <v>-1505</v>
      </c>
      <c r="F185" s="19">
        <f>SchoolDistricts_HU_GQ!F185/SchoolDistricts_HU_GQ!E185-1</f>
        <v>-0.18209316394434361</v>
      </c>
      <c r="G185" s="29">
        <f>SchoolDistricts_HU_GQ!H185-SchoolDistricts_HU_GQ!G185</f>
        <v>-1303</v>
      </c>
      <c r="H185" s="30">
        <f>SchoolDistricts_HU_GQ!H185/SchoolDistricts_HU_GQ!G185-1</f>
        <v>-0.17854206631953962</v>
      </c>
      <c r="I185" s="28">
        <f>SchoolDistricts_HU_GQ!J185-SchoolDistricts_HU_GQ!I185</f>
        <v>-202</v>
      </c>
      <c r="J185" s="19">
        <f>SchoolDistricts_HU_GQ!J185/SchoolDistricts_HU_GQ!I185-1</f>
        <v>-0.20889348500517058</v>
      </c>
      <c r="K185" s="29">
        <f>SchoolDistricts_HU_GQ!L185-SchoolDistricts_HU_GQ!K185</f>
        <v>-101</v>
      </c>
      <c r="L185" s="30">
        <f>SchoolDistricts_HU_GQ!L185/SchoolDistricts_HU_GQ!K185-1</f>
        <v>-0.24815724815724816</v>
      </c>
      <c r="M185" s="31">
        <f>SchoolDistricts_HU_GQ!N185-SchoolDistricts_HU_GQ!M185</f>
        <v>-96</v>
      </c>
      <c r="N185" s="32">
        <f>SchoolDistricts_HU_GQ!N185/SchoolDistricts_HU_GQ!M185-1</f>
        <v>-0.28235294117647058</v>
      </c>
      <c r="O185" s="29">
        <f>SchoolDistricts_HU_GQ!P185-SchoolDistricts_HU_GQ!O185</f>
        <v>-5</v>
      </c>
      <c r="P185" s="30">
        <f>SchoolDistricts_HU_GQ!P185/SchoolDistricts_HU_GQ!O185-1</f>
        <v>-7.4626865671641784E-2</v>
      </c>
      <c r="R185" s="33">
        <f>(SchoolDistricts_HU_GQ!R185-SchoolDistricts_HU_GQ!Q185)*100</f>
        <v>-3.7995214465802674</v>
      </c>
    </row>
    <row r="186" spans="1:18" ht="14.25" customHeight="1" x14ac:dyDescent="0.4">
      <c r="A186" s="40">
        <v>708</v>
      </c>
      <c r="B186" s="40" t="s">
        <v>232</v>
      </c>
      <c r="C186" s="14" t="s">
        <v>52</v>
      </c>
      <c r="D186" s="14" t="s">
        <v>444</v>
      </c>
      <c r="E186" s="28">
        <f>SchoolDistricts_HU_GQ!F186-SchoolDistricts_HU_GQ!E186</f>
        <v>-897</v>
      </c>
      <c r="F186" s="19">
        <f>SchoolDistricts_HU_GQ!F186/SchoolDistricts_HU_GQ!E186-1</f>
        <v>-0.23444851019341351</v>
      </c>
      <c r="G186" s="29">
        <f>SchoolDistricts_HU_GQ!H186-SchoolDistricts_HU_GQ!G186</f>
        <v>0</v>
      </c>
      <c r="H186" s="30" t="e">
        <f>SchoolDistricts_HU_GQ!H186/SchoolDistricts_HU_GQ!G186-1</f>
        <v>#DIV/0!</v>
      </c>
      <c r="I186" s="28">
        <f>SchoolDistricts_HU_GQ!J186-SchoolDistricts_HU_GQ!I186</f>
        <v>-897</v>
      </c>
      <c r="J186" s="19">
        <f>SchoolDistricts_HU_GQ!J186/SchoolDistricts_HU_GQ!I186-1</f>
        <v>-0.23444851019341351</v>
      </c>
      <c r="K186" s="29">
        <f>SchoolDistricts_HU_GQ!L186-SchoolDistricts_HU_GQ!K186</f>
        <v>-312</v>
      </c>
      <c r="L186" s="30">
        <f>SchoolDistricts_HU_GQ!L186/SchoolDistricts_HU_GQ!K186-1</f>
        <v>-0.16828478964401294</v>
      </c>
      <c r="M186" s="31">
        <f>SchoolDistricts_HU_GQ!N186-SchoolDistricts_HU_GQ!M186</f>
        <v>-279</v>
      </c>
      <c r="N186" s="32">
        <f>SchoolDistricts_HU_GQ!N186/SchoolDistricts_HU_GQ!M186-1</f>
        <v>-0.1869973190348525</v>
      </c>
      <c r="O186" s="29">
        <f>SchoolDistricts_HU_GQ!P186-SchoolDistricts_HU_GQ!O186</f>
        <v>-33</v>
      </c>
      <c r="P186" s="30">
        <f>SchoolDistricts_HU_GQ!P186/SchoolDistricts_HU_GQ!O186-1</f>
        <v>-9.1160220994475183E-2</v>
      </c>
      <c r="R186" s="33">
        <f>(SchoolDistricts_HU_GQ!R186-SchoolDistricts_HU_GQ!Q186)*100</f>
        <v>-1.8105767737440104</v>
      </c>
    </row>
    <row r="187" spans="1:18" ht="14.25" customHeight="1" x14ac:dyDescent="0.4">
      <c r="A187" s="40">
        <v>706</v>
      </c>
      <c r="B187" s="40" t="s">
        <v>233</v>
      </c>
      <c r="C187" s="14" t="s">
        <v>52</v>
      </c>
      <c r="D187" s="14" t="s">
        <v>445</v>
      </c>
      <c r="E187" s="28">
        <f>SchoolDistricts_HU_GQ!F187-SchoolDistricts_HU_GQ!E187</f>
        <v>371</v>
      </c>
      <c r="F187" s="19">
        <f>SchoolDistricts_HU_GQ!F187/SchoolDistricts_HU_GQ!E187-1</f>
        <v>0.11028537455410237</v>
      </c>
      <c r="G187" s="29">
        <f>SchoolDistricts_HU_GQ!H187-SchoolDistricts_HU_GQ!G187</f>
        <v>0</v>
      </c>
      <c r="H187" s="30" t="e">
        <f>SchoolDistricts_HU_GQ!H187/SchoolDistricts_HU_GQ!G187-1</f>
        <v>#DIV/0!</v>
      </c>
      <c r="I187" s="28">
        <f>SchoolDistricts_HU_GQ!J187-SchoolDistricts_HU_GQ!I187</f>
        <v>371</v>
      </c>
      <c r="J187" s="19">
        <f>SchoolDistricts_HU_GQ!J187/SchoolDistricts_HU_GQ!I187-1</f>
        <v>0.11028537455410237</v>
      </c>
      <c r="K187" s="29">
        <f>SchoolDistricts_HU_GQ!L187-SchoolDistricts_HU_GQ!K187</f>
        <v>8</v>
      </c>
      <c r="L187" s="30">
        <f>SchoolDistricts_HU_GQ!L187/SchoolDistricts_HU_GQ!K187-1</f>
        <v>6.1022120518687828E-3</v>
      </c>
      <c r="M187" s="31">
        <f>SchoolDistricts_HU_GQ!N187-SchoolDistricts_HU_GQ!M187</f>
        <v>102</v>
      </c>
      <c r="N187" s="32">
        <f>SchoolDistricts_HU_GQ!N187/SchoolDistricts_HU_GQ!M187-1</f>
        <v>8.877284595300261E-2</v>
      </c>
      <c r="O187" s="29">
        <f>SchoolDistricts_HU_GQ!P187-SchoolDistricts_HU_GQ!O187</f>
        <v>-94</v>
      </c>
      <c r="P187" s="30">
        <f>SchoolDistricts_HU_GQ!P187/SchoolDistricts_HU_GQ!O187-1</f>
        <v>-0.58024691358024694</v>
      </c>
      <c r="R187" s="33">
        <f>(SchoolDistricts_HU_GQ!R187-SchoolDistricts_HU_GQ!Q187)*100</f>
        <v>7.2015586317212161</v>
      </c>
    </row>
    <row r="188" spans="1:18" ht="14.25" customHeight="1" x14ac:dyDescent="0.4">
      <c r="A188" s="40">
        <v>706</v>
      </c>
      <c r="B188" s="40" t="s">
        <v>234</v>
      </c>
      <c r="C188" s="14" t="s">
        <v>52</v>
      </c>
      <c r="D188" s="14" t="s">
        <v>446</v>
      </c>
      <c r="E188" s="28">
        <f>SchoolDistricts_HU_GQ!F188-SchoolDistricts_HU_GQ!E188</f>
        <v>1339</v>
      </c>
      <c r="F188" s="19">
        <f>SchoolDistricts_HU_GQ!F188/SchoolDistricts_HU_GQ!E188-1</f>
        <v>0.20343360680644174</v>
      </c>
      <c r="G188" s="29">
        <f>SchoolDistricts_HU_GQ!H188-SchoolDistricts_HU_GQ!G188</f>
        <v>223</v>
      </c>
      <c r="H188" s="30">
        <f>SchoolDistricts_HU_GQ!H188/SchoolDistricts_HU_GQ!G188-1</f>
        <v>0.97379912663755452</v>
      </c>
      <c r="I188" s="28">
        <f>SchoolDistricts_HU_GQ!J188-SchoolDistricts_HU_GQ!I188</f>
        <v>1116</v>
      </c>
      <c r="J188" s="19">
        <f>SchoolDistricts_HU_GQ!J188/SchoolDistricts_HU_GQ!I188-1</f>
        <v>0.17566504013851714</v>
      </c>
      <c r="K188" s="29">
        <f>SchoolDistricts_HU_GQ!L188-SchoolDistricts_HU_GQ!K188</f>
        <v>200</v>
      </c>
      <c r="L188" s="30">
        <f>SchoolDistricts_HU_GQ!L188/SchoolDistricts_HU_GQ!K188-1</f>
        <v>0.11305822498586782</v>
      </c>
      <c r="M188" s="31">
        <f>SchoolDistricts_HU_GQ!N188-SchoolDistricts_HU_GQ!M188</f>
        <v>293</v>
      </c>
      <c r="N188" s="32">
        <f>SchoolDistricts_HU_GQ!N188/SchoolDistricts_HU_GQ!M188-1</f>
        <v>0.17942437232088171</v>
      </c>
      <c r="O188" s="29">
        <f>SchoolDistricts_HU_GQ!P188-SchoolDistricts_HU_GQ!O188</f>
        <v>-93</v>
      </c>
      <c r="P188" s="30">
        <f>SchoolDistricts_HU_GQ!P188/SchoolDistricts_HU_GQ!O188-1</f>
        <v>-0.68382352941176472</v>
      </c>
      <c r="R188" s="33">
        <f>(SchoolDistricts_HU_GQ!R188-SchoolDistricts_HU_GQ!Q188)*100</f>
        <v>5.5041096291558178</v>
      </c>
    </row>
    <row r="189" spans="1:18" ht="14.25" customHeight="1" x14ac:dyDescent="0.4">
      <c r="A189" s="40">
        <v>707</v>
      </c>
      <c r="B189" s="40" t="s">
        <v>235</v>
      </c>
      <c r="C189" s="14" t="s">
        <v>52</v>
      </c>
      <c r="D189" s="14" t="s">
        <v>447</v>
      </c>
      <c r="E189" s="28">
        <f>SchoolDistricts_HU_GQ!F189-SchoolDistricts_HU_GQ!E189</f>
        <v>-2115</v>
      </c>
      <c r="F189" s="19">
        <f>SchoolDistricts_HU_GQ!F189/SchoolDistricts_HU_GQ!E189-1</f>
        <v>-0.11575721088063051</v>
      </c>
      <c r="G189" s="29">
        <f>SchoolDistricts_HU_GQ!H189-SchoolDistricts_HU_GQ!G189</f>
        <v>-1496</v>
      </c>
      <c r="H189" s="30">
        <f>SchoolDistricts_HU_GQ!H189/SchoolDistricts_HU_GQ!G189-1</f>
        <v>-0.19970631424375918</v>
      </c>
      <c r="I189" s="28">
        <f>SchoolDistricts_HU_GQ!J189-SchoolDistricts_HU_GQ!I189</f>
        <v>-619</v>
      </c>
      <c r="J189" s="19">
        <f>SchoolDistricts_HU_GQ!J189/SchoolDistricts_HU_GQ!I189-1</f>
        <v>-5.7421150278293087E-2</v>
      </c>
      <c r="K189" s="29">
        <f>SchoolDistricts_HU_GQ!L189-SchoolDistricts_HU_GQ!K189</f>
        <v>-287</v>
      </c>
      <c r="L189" s="30">
        <f>SchoolDistricts_HU_GQ!L189/SchoolDistricts_HU_GQ!K189-1</f>
        <v>-6.8742514970059898E-2</v>
      </c>
      <c r="M189" s="31">
        <f>SchoolDistricts_HU_GQ!N189-SchoolDistricts_HU_GQ!M189</f>
        <v>-98</v>
      </c>
      <c r="N189" s="32">
        <f>SchoolDistricts_HU_GQ!N189/SchoolDistricts_HU_GQ!M189-1</f>
        <v>-2.8233938346297949E-2</v>
      </c>
      <c r="O189" s="29">
        <f>SchoolDistricts_HU_GQ!P189-SchoolDistricts_HU_GQ!O189</f>
        <v>-189</v>
      </c>
      <c r="P189" s="30">
        <f>SchoolDistricts_HU_GQ!P189/SchoolDistricts_HU_GQ!O189-1</f>
        <v>-0.26846590909090906</v>
      </c>
      <c r="R189" s="33">
        <f>(SchoolDistricts_HU_GQ!R189-SchoolDistricts_HU_GQ!Q189)*100</f>
        <v>3.6163906754392405</v>
      </c>
    </row>
    <row r="190" spans="1:18" ht="14.25" customHeight="1" x14ac:dyDescent="0.4">
      <c r="A190" s="40">
        <v>706</v>
      </c>
      <c r="B190" s="40" t="s">
        <v>236</v>
      </c>
      <c r="C190" s="14" t="s">
        <v>52</v>
      </c>
      <c r="D190" s="14" t="s">
        <v>448</v>
      </c>
      <c r="E190" s="28">
        <f>SchoolDistricts_HU_GQ!F190-SchoolDistricts_HU_GQ!E190</f>
        <v>-1029</v>
      </c>
      <c r="F190" s="19">
        <f>SchoolDistricts_HU_GQ!F190/SchoolDistricts_HU_GQ!E190-1</f>
        <v>-0.19815135759676483</v>
      </c>
      <c r="G190" s="29">
        <f>SchoolDistricts_HU_GQ!H190-SchoolDistricts_HU_GQ!G190</f>
        <v>0</v>
      </c>
      <c r="H190" s="30" t="e">
        <f>SchoolDistricts_HU_GQ!H190/SchoolDistricts_HU_GQ!G190-1</f>
        <v>#DIV/0!</v>
      </c>
      <c r="I190" s="28">
        <f>SchoolDistricts_HU_GQ!J190-SchoolDistricts_HU_GQ!I190</f>
        <v>-1029</v>
      </c>
      <c r="J190" s="19">
        <f>SchoolDistricts_HU_GQ!J190/SchoolDistricts_HU_GQ!I190-1</f>
        <v>-0.19815135759676483</v>
      </c>
      <c r="K190" s="29">
        <f>SchoolDistricts_HU_GQ!L190-SchoolDistricts_HU_GQ!K190</f>
        <v>-347</v>
      </c>
      <c r="L190" s="30">
        <f>SchoolDistricts_HU_GQ!L190/SchoolDistricts_HU_GQ!K190-1</f>
        <v>-0.16422148603880737</v>
      </c>
      <c r="M190" s="31">
        <f>SchoolDistricts_HU_GQ!N190-SchoolDistricts_HU_GQ!M190</f>
        <v>-243</v>
      </c>
      <c r="N190" s="32">
        <f>SchoolDistricts_HU_GQ!N190/SchoolDistricts_HU_GQ!M190-1</f>
        <v>-0.1473620375985446</v>
      </c>
      <c r="O190" s="29">
        <f>SchoolDistricts_HU_GQ!P190-SchoolDistricts_HU_GQ!O190</f>
        <v>-104</v>
      </c>
      <c r="P190" s="30">
        <f>SchoolDistricts_HU_GQ!P190/SchoolDistricts_HU_GQ!O190-1</f>
        <v>-0.22413793103448276</v>
      </c>
      <c r="R190" s="33">
        <f>(SchoolDistricts_HU_GQ!R190-SchoolDistricts_HU_GQ!Q190)*100</f>
        <v>1.5742486114379006</v>
      </c>
    </row>
    <row r="191" spans="1:18" ht="14.25" customHeight="1" x14ac:dyDescent="0.4">
      <c r="A191" s="40">
        <v>708</v>
      </c>
      <c r="B191" s="40" t="s">
        <v>237</v>
      </c>
      <c r="C191" s="14" t="s">
        <v>52</v>
      </c>
      <c r="D191" s="14" t="s">
        <v>449</v>
      </c>
      <c r="E191" s="28">
        <f>SchoolDistricts_HU_GQ!F191-SchoolDistricts_HU_GQ!E191</f>
        <v>-428</v>
      </c>
      <c r="F191" s="19">
        <f>SchoolDistricts_HU_GQ!F191/SchoolDistricts_HU_GQ!E191-1</f>
        <v>-0.12722948870392392</v>
      </c>
      <c r="G191" s="29">
        <f>SchoolDistricts_HU_GQ!H191-SchoolDistricts_HU_GQ!G191</f>
        <v>0</v>
      </c>
      <c r="H191" s="30" t="e">
        <f>SchoolDistricts_HU_GQ!H191/SchoolDistricts_HU_GQ!G191-1</f>
        <v>#DIV/0!</v>
      </c>
      <c r="I191" s="28">
        <f>SchoolDistricts_HU_GQ!J191-SchoolDistricts_HU_GQ!I191</f>
        <v>-428</v>
      </c>
      <c r="J191" s="19">
        <f>SchoolDistricts_HU_GQ!J191/SchoolDistricts_HU_GQ!I191-1</f>
        <v>-0.12722948870392392</v>
      </c>
      <c r="K191" s="29">
        <f>SchoolDistricts_HU_GQ!L191-SchoolDistricts_HU_GQ!K191</f>
        <v>-27</v>
      </c>
      <c r="L191" s="30">
        <f>SchoolDistricts_HU_GQ!L191/SchoolDistricts_HU_GQ!K191-1</f>
        <v>-1.4975041597337757E-2</v>
      </c>
      <c r="M191" s="31">
        <f>SchoolDistricts_HU_GQ!N191-SchoolDistricts_HU_GQ!M191</f>
        <v>-47</v>
      </c>
      <c r="N191" s="32">
        <f>SchoolDistricts_HU_GQ!N191/SchoolDistricts_HU_GQ!M191-1</f>
        <v>-3.4892353377876772E-2</v>
      </c>
      <c r="O191" s="29">
        <f>SchoolDistricts_HU_GQ!P191-SchoolDistricts_HU_GQ!O191</f>
        <v>20</v>
      </c>
      <c r="P191" s="30">
        <f>SchoolDistricts_HU_GQ!P191/SchoolDistricts_HU_GQ!O191-1</f>
        <v>4.3859649122806932E-2</v>
      </c>
      <c r="R191" s="33">
        <f>(SchoolDistricts_HU_GQ!R191-SchoolDistricts_HU_GQ!Q191)*100</f>
        <v>-1.510620437409127</v>
      </c>
    </row>
    <row r="192" spans="1:18" ht="14.25" customHeight="1" x14ac:dyDescent="0.4">
      <c r="A192" s="40">
        <v>706</v>
      </c>
      <c r="B192" s="40" t="s">
        <v>238</v>
      </c>
      <c r="C192" s="14" t="s">
        <v>52</v>
      </c>
      <c r="D192" s="14" t="s">
        <v>450</v>
      </c>
      <c r="E192" s="28">
        <f>SchoolDistricts_HU_GQ!F192-SchoolDistricts_HU_GQ!E192</f>
        <v>452</v>
      </c>
      <c r="F192" s="19">
        <f>SchoolDistricts_HU_GQ!F192/SchoolDistricts_HU_GQ!E192-1</f>
        <v>3.1839954916877966E-2</v>
      </c>
      <c r="G192" s="29">
        <f>SchoolDistricts_HU_GQ!H192-SchoolDistricts_HU_GQ!G192</f>
        <v>23</v>
      </c>
      <c r="H192" s="30">
        <f>SchoolDistricts_HU_GQ!H192/SchoolDistricts_HU_GQ!G192-1</f>
        <v>2.5555555555555554</v>
      </c>
      <c r="I192" s="28">
        <f>SchoolDistricts_HU_GQ!J192-SchoolDistricts_HU_GQ!I192</f>
        <v>429</v>
      </c>
      <c r="J192" s="19">
        <f>SchoolDistricts_HU_GQ!J192/SchoolDistricts_HU_GQ!I192-1</f>
        <v>3.0238951152463445E-2</v>
      </c>
      <c r="K192" s="29">
        <f>SchoolDistricts_HU_GQ!L192-SchoolDistricts_HU_GQ!K192</f>
        <v>252</v>
      </c>
      <c r="L192" s="30">
        <f>SchoolDistricts_HU_GQ!L192/SchoolDistricts_HU_GQ!K192-1</f>
        <v>3.7394272147202923E-2</v>
      </c>
      <c r="M192" s="31">
        <f>SchoolDistricts_HU_GQ!N192-SchoolDistricts_HU_GQ!M192</f>
        <v>608</v>
      </c>
      <c r="N192" s="32">
        <f>SchoolDistricts_HU_GQ!N192/SchoolDistricts_HU_GQ!M192-1</f>
        <v>0.11478195204832931</v>
      </c>
      <c r="O192" s="29">
        <f>SchoolDistricts_HU_GQ!P192-SchoolDistricts_HU_GQ!O192</f>
        <v>-356</v>
      </c>
      <c r="P192" s="30">
        <f>SchoolDistricts_HU_GQ!P192/SchoolDistricts_HU_GQ!O192-1</f>
        <v>-0.24687933425797504</v>
      </c>
      <c r="R192" s="33">
        <f>(SchoolDistricts_HU_GQ!R192-SchoolDistricts_HU_GQ!Q192)*100</f>
        <v>5.8635751743136399</v>
      </c>
    </row>
    <row r="193" spans="1:18" ht="14.25" customHeight="1" x14ac:dyDescent="0.4">
      <c r="A193" s="40">
        <v>708</v>
      </c>
      <c r="B193" s="40" t="s">
        <v>239</v>
      </c>
      <c r="C193" s="14" t="s">
        <v>53</v>
      </c>
      <c r="D193" s="14" t="s">
        <v>451</v>
      </c>
      <c r="E193" s="28">
        <f>SchoolDistricts_HU_GQ!F193-SchoolDistricts_HU_GQ!E193</f>
        <v>-1227</v>
      </c>
      <c r="F193" s="19">
        <f>SchoolDistricts_HU_GQ!F193/SchoolDistricts_HU_GQ!E193-1</f>
        <v>-5.5312626786277796E-2</v>
      </c>
      <c r="G193" s="29">
        <f>SchoolDistricts_HU_GQ!H193-SchoolDistricts_HU_GQ!G193</f>
        <v>-125</v>
      </c>
      <c r="H193" s="30">
        <f>SchoolDistricts_HU_GQ!H193/SchoolDistricts_HU_GQ!G193-1</f>
        <v>-0.47169811320754718</v>
      </c>
      <c r="I193" s="28">
        <f>SchoolDistricts_HU_GQ!J193-SchoolDistricts_HU_GQ!I193</f>
        <v>-1102</v>
      </c>
      <c r="J193" s="19">
        <f>SchoolDistricts_HU_GQ!J193/SchoolDistricts_HU_GQ!I193-1</f>
        <v>-5.0278310064786891E-2</v>
      </c>
      <c r="K193" s="29">
        <f>SchoolDistricts_HU_GQ!L193-SchoolDistricts_HU_GQ!K193</f>
        <v>322</v>
      </c>
      <c r="L193" s="30">
        <f>SchoolDistricts_HU_GQ!L193/SchoolDistricts_HU_GQ!K193-1</f>
        <v>4.1970802919708117E-2</v>
      </c>
      <c r="M193" s="31">
        <f>SchoolDistricts_HU_GQ!N193-SchoolDistricts_HU_GQ!M193</f>
        <v>319</v>
      </c>
      <c r="N193" s="32">
        <f>SchoolDistricts_HU_GQ!N193/SchoolDistricts_HU_GQ!M193-1</f>
        <v>4.5688914351188714E-2</v>
      </c>
      <c r="O193" s="29">
        <f>SchoolDistricts_HU_GQ!P193-SchoolDistricts_HU_GQ!O193</f>
        <v>3</v>
      </c>
      <c r="P193" s="30">
        <f>SchoolDistricts_HU_GQ!P193/SchoolDistricts_HU_GQ!O193-1</f>
        <v>4.3478260869564966E-3</v>
      </c>
      <c r="R193" s="33">
        <f>(SchoolDistricts_HU_GQ!R193-SchoolDistricts_HU_GQ!Q193)*100</f>
        <v>0.32474173148109298</v>
      </c>
    </row>
    <row r="194" spans="1:18" ht="14.25" customHeight="1" x14ac:dyDescent="0.4">
      <c r="A194" s="40">
        <v>706</v>
      </c>
      <c r="B194" s="40" t="s">
        <v>240</v>
      </c>
      <c r="C194" s="14" t="s">
        <v>53</v>
      </c>
      <c r="D194" s="14" t="s">
        <v>452</v>
      </c>
      <c r="E194" s="28">
        <f>SchoolDistricts_HU_GQ!F194-SchoolDistricts_HU_GQ!E194</f>
        <v>-153</v>
      </c>
      <c r="F194" s="19">
        <f>SchoolDistricts_HU_GQ!F194/SchoolDistricts_HU_GQ!E194-1</f>
        <v>-9.9804305283757389E-2</v>
      </c>
      <c r="G194" s="29">
        <f>SchoolDistricts_HU_GQ!H194-SchoolDistricts_HU_GQ!G194</f>
        <v>-19</v>
      </c>
      <c r="H194" s="30">
        <f>SchoolDistricts_HU_GQ!H194/SchoolDistricts_HU_GQ!G194-1</f>
        <v>-1</v>
      </c>
      <c r="I194" s="28">
        <f>SchoolDistricts_HU_GQ!J194-SchoolDistricts_HU_GQ!I194</f>
        <v>-134</v>
      </c>
      <c r="J194" s="19">
        <f>SchoolDistricts_HU_GQ!J194/SchoolDistricts_HU_GQ!I194-1</f>
        <v>-8.8507265521796552E-2</v>
      </c>
      <c r="K194" s="29">
        <f>SchoolDistricts_HU_GQ!L194-SchoolDistricts_HU_GQ!K194</f>
        <v>24</v>
      </c>
      <c r="L194" s="30">
        <f>SchoolDistricts_HU_GQ!L194/SchoolDistricts_HU_GQ!K194-1</f>
        <v>2.4691358024691468E-2</v>
      </c>
      <c r="M194" s="31">
        <f>SchoolDistricts_HU_GQ!N194-SchoolDistricts_HU_GQ!M194</f>
        <v>-34</v>
      </c>
      <c r="N194" s="32">
        <f>SchoolDistricts_HU_GQ!N194/SchoolDistricts_HU_GQ!M194-1</f>
        <v>-4.795486600846266E-2</v>
      </c>
      <c r="O194" s="29">
        <f>SchoolDistricts_HU_GQ!P194-SchoolDistricts_HU_GQ!O194</f>
        <v>58</v>
      </c>
      <c r="P194" s="30">
        <f>SchoolDistricts_HU_GQ!P194/SchoolDistricts_HU_GQ!O194-1</f>
        <v>0.22053231939163509</v>
      </c>
      <c r="R194" s="33">
        <f>(SchoolDistricts_HU_GQ!R194-SchoolDistricts_HU_GQ!Q194)*100</f>
        <v>-5.1713024939263219</v>
      </c>
    </row>
    <row r="195" spans="1:18" ht="14.25" customHeight="1" x14ac:dyDescent="0.4">
      <c r="A195" s="40">
        <v>707</v>
      </c>
      <c r="B195" s="40" t="s">
        <v>241</v>
      </c>
      <c r="C195" s="14" t="s">
        <v>53</v>
      </c>
      <c r="D195" s="14" t="s">
        <v>453</v>
      </c>
      <c r="E195" s="28">
        <f>SchoolDistricts_HU_GQ!F195-SchoolDistricts_HU_GQ!E195</f>
        <v>-219</v>
      </c>
      <c r="F195" s="19">
        <f>SchoolDistricts_HU_GQ!F195/SchoolDistricts_HU_GQ!E195-1</f>
        <v>-6.4754583086930828E-2</v>
      </c>
      <c r="G195" s="29">
        <f>SchoolDistricts_HU_GQ!H195-SchoolDistricts_HU_GQ!G195</f>
        <v>-19</v>
      </c>
      <c r="H195" s="30">
        <f>SchoolDistricts_HU_GQ!H195/SchoolDistricts_HU_GQ!G195-1</f>
        <v>-1</v>
      </c>
      <c r="I195" s="28">
        <f>SchoolDistricts_HU_GQ!J195-SchoolDistricts_HU_GQ!I195</f>
        <v>-200</v>
      </c>
      <c r="J195" s="19">
        <f>SchoolDistricts_HU_GQ!J195/SchoolDistricts_HU_GQ!I195-1</f>
        <v>-5.9470710674992544E-2</v>
      </c>
      <c r="K195" s="29">
        <f>SchoolDistricts_HU_GQ!L195-SchoolDistricts_HU_GQ!K195</f>
        <v>15</v>
      </c>
      <c r="L195" s="30">
        <f>SchoolDistricts_HU_GQ!L195/SchoolDistricts_HU_GQ!K195-1</f>
        <v>7.3818897637796255E-3</v>
      </c>
      <c r="M195" s="31">
        <f>SchoolDistricts_HU_GQ!N195-SchoolDistricts_HU_GQ!M195</f>
        <v>-45</v>
      </c>
      <c r="N195" s="32">
        <f>SchoolDistricts_HU_GQ!N195/SchoolDistricts_HU_GQ!M195-1</f>
        <v>-2.8976175144880822E-2</v>
      </c>
      <c r="O195" s="29">
        <f>SchoolDistricts_HU_GQ!P195-SchoolDistricts_HU_GQ!O195</f>
        <v>60</v>
      </c>
      <c r="P195" s="30">
        <f>SchoolDistricts_HU_GQ!P195/SchoolDistricts_HU_GQ!O195-1</f>
        <v>0.12526096033402934</v>
      </c>
      <c r="R195" s="33">
        <f>(SchoolDistricts_HU_GQ!R195-SchoolDistricts_HU_GQ!Q195)*100</f>
        <v>-2.7583817685954859</v>
      </c>
    </row>
    <row r="196" spans="1:18" ht="14.25" customHeight="1" x14ac:dyDescent="0.4">
      <c r="A196" s="40">
        <v>706</v>
      </c>
      <c r="B196" s="40" t="s">
        <v>242</v>
      </c>
      <c r="C196" s="14" t="s">
        <v>53</v>
      </c>
      <c r="D196" s="14" t="s">
        <v>454</v>
      </c>
      <c r="E196" s="28">
        <f>SchoolDistricts_HU_GQ!F196-SchoolDistricts_HU_GQ!E196</f>
        <v>-16</v>
      </c>
      <c r="F196" s="19">
        <f>SchoolDistricts_HU_GQ!F196/SchoolDistricts_HU_GQ!E196-1</f>
        <v>-9.1272104962920597E-3</v>
      </c>
      <c r="G196" s="29">
        <f>SchoolDistricts_HU_GQ!H196-SchoolDistricts_HU_GQ!G196</f>
        <v>0</v>
      </c>
      <c r="H196" s="30" t="e">
        <f>SchoolDistricts_HU_GQ!H196/SchoolDistricts_HU_GQ!G196-1</f>
        <v>#DIV/0!</v>
      </c>
      <c r="I196" s="28">
        <f>SchoolDistricts_HU_GQ!J196-SchoolDistricts_HU_GQ!I196</f>
        <v>-16</v>
      </c>
      <c r="J196" s="19">
        <f>SchoolDistricts_HU_GQ!J196/SchoolDistricts_HU_GQ!I196-1</f>
        <v>-9.1272104962920597E-3</v>
      </c>
      <c r="K196" s="29">
        <f>SchoolDistricts_HU_GQ!L196-SchoolDistricts_HU_GQ!K196</f>
        <v>10</v>
      </c>
      <c r="L196" s="30">
        <f>SchoolDistricts_HU_GQ!L196/SchoolDistricts_HU_GQ!K196-1</f>
        <v>1.6181229773462702E-2</v>
      </c>
      <c r="M196" s="31">
        <f>SchoolDistricts_HU_GQ!N196-SchoolDistricts_HU_GQ!M196</f>
        <v>32</v>
      </c>
      <c r="N196" s="32">
        <f>SchoolDistricts_HU_GQ!N196/SchoolDistricts_HU_GQ!M196-1</f>
        <v>6.1420345489443307E-2</v>
      </c>
      <c r="O196" s="29">
        <f>SchoolDistricts_HU_GQ!P196-SchoolDistricts_HU_GQ!O196</f>
        <v>-22</v>
      </c>
      <c r="P196" s="30">
        <f>SchoolDistricts_HU_GQ!P196/SchoolDistricts_HU_GQ!O196-1</f>
        <v>-0.22680412371134018</v>
      </c>
      <c r="R196" s="33">
        <f>(SchoolDistricts_HU_GQ!R196-SchoolDistricts_HU_GQ!Q196)*100</f>
        <v>3.7531177210232247</v>
      </c>
    </row>
    <row r="197" spans="1:18" ht="14.25" customHeight="1" x14ac:dyDescent="0.4">
      <c r="A197" s="40">
        <v>708</v>
      </c>
      <c r="B197" s="40" t="s">
        <v>243</v>
      </c>
      <c r="C197" s="14" t="s">
        <v>53</v>
      </c>
      <c r="D197" s="14" t="s">
        <v>455</v>
      </c>
      <c r="E197" s="28">
        <f>SchoolDistricts_HU_GQ!F197-SchoolDistricts_HU_GQ!E197</f>
        <v>1715</v>
      </c>
      <c r="F197" s="19">
        <f>SchoolDistricts_HU_GQ!F197/SchoolDistricts_HU_GQ!E197-1</f>
        <v>8.5370103041465528E-2</v>
      </c>
      <c r="G197" s="29">
        <f>SchoolDistricts_HU_GQ!H197-SchoolDistricts_HU_GQ!G197</f>
        <v>-80</v>
      </c>
      <c r="H197" s="30">
        <f>SchoolDistricts_HU_GQ!H197/SchoolDistricts_HU_GQ!G197-1</f>
        <v>-0.8</v>
      </c>
      <c r="I197" s="28">
        <f>SchoolDistricts_HU_GQ!J197-SchoolDistricts_HU_GQ!I197</f>
        <v>1795</v>
      </c>
      <c r="J197" s="19">
        <f>SchoolDistricts_HU_GQ!J197/SchoolDistricts_HU_GQ!I197-1</f>
        <v>8.9799389664315443E-2</v>
      </c>
      <c r="K197" s="29">
        <f>SchoolDistricts_HU_GQ!L197-SchoolDistricts_HU_GQ!K197</f>
        <v>382</v>
      </c>
      <c r="L197" s="30">
        <f>SchoolDistricts_HU_GQ!L197/SchoolDistricts_HU_GQ!K197-1</f>
        <v>4.9804432855280245E-2</v>
      </c>
      <c r="M197" s="31">
        <f>SchoolDistricts_HU_GQ!N197-SchoolDistricts_HU_GQ!M197</f>
        <v>929</v>
      </c>
      <c r="N197" s="32">
        <f>SchoolDistricts_HU_GQ!N197/SchoolDistricts_HU_GQ!M197-1</f>
        <v>0.14577122234426487</v>
      </c>
      <c r="O197" s="29">
        <f>SchoolDistricts_HU_GQ!P197-SchoolDistricts_HU_GQ!O197</f>
        <v>-547</v>
      </c>
      <c r="P197" s="30">
        <f>SchoolDistricts_HU_GQ!P197/SchoolDistricts_HU_GQ!O197-1</f>
        <v>-0.42174248265227443</v>
      </c>
      <c r="R197" s="33">
        <f>(SchoolDistricts_HU_GQ!R197-SchoolDistricts_HU_GQ!Q197)*100</f>
        <v>7.595583077661427</v>
      </c>
    </row>
    <row r="198" spans="1:18" ht="14.25" customHeight="1" x14ac:dyDescent="0.4">
      <c r="A198" s="40">
        <v>706</v>
      </c>
      <c r="B198" s="40" t="s">
        <v>244</v>
      </c>
      <c r="C198" s="14" t="s">
        <v>53</v>
      </c>
      <c r="D198" s="14" t="s">
        <v>456</v>
      </c>
      <c r="E198" s="28">
        <f>SchoolDistricts_HU_GQ!F198-SchoolDistricts_HU_GQ!E198</f>
        <v>-66</v>
      </c>
      <c r="F198" s="19">
        <f>SchoolDistricts_HU_GQ!F198/SchoolDistricts_HU_GQ!E198-1</f>
        <v>-3.5694970254191438E-2</v>
      </c>
      <c r="G198" s="29">
        <f>SchoolDistricts_HU_GQ!H198-SchoolDistricts_HU_GQ!G198</f>
        <v>0</v>
      </c>
      <c r="H198" s="30" t="e">
        <f>SchoolDistricts_HU_GQ!H198/SchoolDistricts_HU_GQ!G198-1</f>
        <v>#DIV/0!</v>
      </c>
      <c r="I198" s="28">
        <f>SchoolDistricts_HU_GQ!J198-SchoolDistricts_HU_GQ!I198</f>
        <v>-66</v>
      </c>
      <c r="J198" s="19">
        <f>SchoolDistricts_HU_GQ!J198/SchoolDistricts_HU_GQ!I198-1</f>
        <v>-3.5694970254191438E-2</v>
      </c>
      <c r="K198" s="29">
        <f>SchoolDistricts_HU_GQ!L198-SchoolDistricts_HU_GQ!K198</f>
        <v>-9</v>
      </c>
      <c r="L198" s="30">
        <f>SchoolDistricts_HU_GQ!L198/SchoolDistricts_HU_GQ!K198-1</f>
        <v>-8.4905660377359027E-3</v>
      </c>
      <c r="M198" s="31">
        <f>SchoolDistricts_HU_GQ!N198-SchoolDistricts_HU_GQ!M198</f>
        <v>-11</v>
      </c>
      <c r="N198" s="32">
        <f>SchoolDistricts_HU_GQ!N198/SchoolDistricts_HU_GQ!M198-1</f>
        <v>-1.3033175355450233E-2</v>
      </c>
      <c r="O198" s="29">
        <f>SchoolDistricts_HU_GQ!P198-SchoolDistricts_HU_GQ!O198</f>
        <v>2</v>
      </c>
      <c r="P198" s="30">
        <f>SchoolDistricts_HU_GQ!P198/SchoolDistricts_HU_GQ!O198-1</f>
        <v>9.2592592592593004E-3</v>
      </c>
      <c r="R198" s="33">
        <f>(SchoolDistricts_HU_GQ!R198-SchoolDistricts_HU_GQ!Q198)*100</f>
        <v>-0.36479184245014062</v>
      </c>
    </row>
    <row r="199" spans="1:18" ht="14.25" customHeight="1" x14ac:dyDescent="0.4">
      <c r="A199" s="40">
        <v>708</v>
      </c>
      <c r="B199" s="40" t="s">
        <v>90</v>
      </c>
      <c r="C199" s="14" t="s">
        <v>53</v>
      </c>
      <c r="D199" s="14" t="s">
        <v>310</v>
      </c>
      <c r="E199" s="28">
        <f>SchoolDistricts_HU_GQ!F199-SchoolDistricts_HU_GQ!E199</f>
        <v>-4</v>
      </c>
      <c r="F199" s="19">
        <f>SchoolDistricts_HU_GQ!F199/SchoolDistricts_HU_GQ!E199-1</f>
        <v>-0.30769230769230771</v>
      </c>
      <c r="G199" s="29">
        <f>SchoolDistricts_HU_GQ!H199-SchoolDistricts_HU_GQ!G199</f>
        <v>0</v>
      </c>
      <c r="H199" s="30" t="e">
        <f>SchoolDistricts_HU_GQ!H199/SchoolDistricts_HU_GQ!G199-1</f>
        <v>#DIV/0!</v>
      </c>
      <c r="I199" s="28">
        <f>SchoolDistricts_HU_GQ!J199-SchoolDistricts_HU_GQ!I199</f>
        <v>-4</v>
      </c>
      <c r="J199" s="19">
        <f>SchoolDistricts_HU_GQ!J199/SchoolDistricts_HU_GQ!I199-1</f>
        <v>-0.30769230769230771</v>
      </c>
      <c r="K199" s="29">
        <f>SchoolDistricts_HU_GQ!L199-SchoolDistricts_HU_GQ!K199</f>
        <v>-10</v>
      </c>
      <c r="L199" s="30">
        <f>SchoolDistricts_HU_GQ!L199/SchoolDistricts_HU_GQ!K199-1</f>
        <v>-0.55555555555555558</v>
      </c>
      <c r="M199" s="31">
        <f>SchoolDistricts_HU_GQ!N199-SchoolDistricts_HU_GQ!M199</f>
        <v>-2</v>
      </c>
      <c r="N199" s="32">
        <f>SchoolDistricts_HU_GQ!N199/SchoolDistricts_HU_GQ!M199-1</f>
        <v>-0.25</v>
      </c>
      <c r="O199" s="29">
        <f>SchoolDistricts_HU_GQ!P199-SchoolDistricts_HU_GQ!O199</f>
        <v>-8</v>
      </c>
      <c r="P199" s="30">
        <f>SchoolDistricts_HU_GQ!P199/SchoolDistricts_HU_GQ!O199-1</f>
        <v>-0.8</v>
      </c>
      <c r="R199" s="33">
        <f>(SchoolDistricts_HU_GQ!R199-SchoolDistricts_HU_GQ!Q199)*100</f>
        <v>30.555555555555557</v>
      </c>
    </row>
    <row r="200" spans="1:18" ht="14.25" customHeight="1" x14ac:dyDescent="0.4">
      <c r="A200" s="40">
        <v>708</v>
      </c>
      <c r="B200" s="40" t="s">
        <v>245</v>
      </c>
      <c r="C200" s="14" t="s">
        <v>54</v>
      </c>
      <c r="D200" s="14" t="s">
        <v>457</v>
      </c>
      <c r="E200" s="28">
        <f>SchoolDistricts_HU_GQ!F200-SchoolDistricts_HU_GQ!E200</f>
        <v>3018</v>
      </c>
      <c r="F200" s="19">
        <f>SchoolDistricts_HU_GQ!F200/SchoolDistricts_HU_GQ!E200-1</f>
        <v>0.13976104473464845</v>
      </c>
      <c r="G200" s="29">
        <f>SchoolDistricts_HU_GQ!H200-SchoolDistricts_HU_GQ!G200</f>
        <v>2</v>
      </c>
      <c r="H200" s="30">
        <f>SchoolDistricts_HU_GQ!H200/SchoolDistricts_HU_GQ!G200-1</f>
        <v>6.4516129032258007E-2</v>
      </c>
      <c r="I200" s="28">
        <f>SchoolDistricts_HU_GQ!J200-SchoolDistricts_HU_GQ!I200</f>
        <v>3016</v>
      </c>
      <c r="J200" s="19">
        <f>SchoolDistricts_HU_GQ!J200/SchoolDistricts_HU_GQ!I200-1</f>
        <v>0.13986922042387429</v>
      </c>
      <c r="K200" s="29">
        <f>SchoolDistricts_HU_GQ!L200-SchoolDistricts_HU_GQ!K200</f>
        <v>1017</v>
      </c>
      <c r="L200" s="30">
        <f>SchoolDistricts_HU_GQ!L200/SchoolDistricts_HU_GQ!K200-1</f>
        <v>0.10408351243475589</v>
      </c>
      <c r="M200" s="31">
        <f>SchoolDistricts_HU_GQ!N200-SchoolDistricts_HU_GQ!M200</f>
        <v>1380</v>
      </c>
      <c r="N200" s="32">
        <f>SchoolDistricts_HU_GQ!N200/SchoolDistricts_HU_GQ!M200-1</f>
        <v>0.16180091452690815</v>
      </c>
      <c r="O200" s="29">
        <f>SchoolDistricts_HU_GQ!P200-SchoolDistricts_HU_GQ!O200</f>
        <v>-363</v>
      </c>
      <c r="P200" s="30">
        <f>SchoolDistricts_HU_GQ!P200/SchoolDistricts_HU_GQ!O200-1</f>
        <v>-0.29227053140096615</v>
      </c>
      <c r="R200" s="33">
        <f>(SchoolDistricts_HU_GQ!R200-SchoolDistricts_HU_GQ!Q200)*100</f>
        <v>4.563141661512482</v>
      </c>
    </row>
    <row r="201" spans="1:18" ht="14.25" customHeight="1" x14ac:dyDescent="0.4">
      <c r="A201" s="40">
        <v>706</v>
      </c>
      <c r="B201" s="40" t="s">
        <v>246</v>
      </c>
      <c r="C201" s="14" t="s">
        <v>54</v>
      </c>
      <c r="D201" s="14" t="s">
        <v>458</v>
      </c>
      <c r="E201" s="28">
        <f>SchoolDistricts_HU_GQ!F201-SchoolDistricts_HU_GQ!E201</f>
        <v>341</v>
      </c>
      <c r="F201" s="19">
        <f>SchoolDistricts_HU_GQ!F201/SchoolDistricts_HU_GQ!E201-1</f>
        <v>9.0021119324181553E-2</v>
      </c>
      <c r="G201" s="29">
        <f>SchoolDistricts_HU_GQ!H201-SchoolDistricts_HU_GQ!G201</f>
        <v>6</v>
      </c>
      <c r="H201" s="30" t="e">
        <f>SchoolDistricts_HU_GQ!H201/SchoolDistricts_HU_GQ!G201-1</f>
        <v>#DIV/0!</v>
      </c>
      <c r="I201" s="28">
        <f>SchoolDistricts_HU_GQ!J201-SchoolDistricts_HU_GQ!I201</f>
        <v>335</v>
      </c>
      <c r="J201" s="19">
        <f>SchoolDistricts_HU_GQ!J201/SchoolDistricts_HU_GQ!I201-1</f>
        <v>8.8437170010559729E-2</v>
      </c>
      <c r="K201" s="29">
        <f>SchoolDistricts_HU_GQ!L201-SchoolDistricts_HU_GQ!K201</f>
        <v>85</v>
      </c>
      <c r="L201" s="30">
        <f>SchoolDistricts_HU_GQ!L201/SchoolDistricts_HU_GQ!K201-1</f>
        <v>4.2415169660678709E-2</v>
      </c>
      <c r="M201" s="31">
        <f>SchoolDistricts_HU_GQ!N201-SchoolDistricts_HU_GQ!M201</f>
        <v>117</v>
      </c>
      <c r="N201" s="32">
        <f>SchoolDistricts_HU_GQ!N201/SchoolDistricts_HU_GQ!M201-1</f>
        <v>6.7280046003450167E-2</v>
      </c>
      <c r="O201" s="29">
        <f>SchoolDistricts_HU_GQ!P201-SchoolDistricts_HU_GQ!O201</f>
        <v>-32</v>
      </c>
      <c r="P201" s="30">
        <f>SchoolDistricts_HU_GQ!P201/SchoolDistricts_HU_GQ!O201-1</f>
        <v>-0.12075471698113205</v>
      </c>
      <c r="R201" s="33">
        <f>(SchoolDistricts_HU_GQ!R201-SchoolDistricts_HU_GQ!Q201)*100</f>
        <v>2.069890854958345</v>
      </c>
    </row>
    <row r="202" spans="1:18" ht="14.25" customHeight="1" x14ac:dyDescent="0.4">
      <c r="A202" s="40">
        <v>708</v>
      </c>
      <c r="B202" s="40" t="s">
        <v>91</v>
      </c>
      <c r="C202" s="14" t="s">
        <v>54</v>
      </c>
      <c r="D202" s="14" t="s">
        <v>36</v>
      </c>
      <c r="E202" s="28">
        <f>SchoolDistricts_HU_GQ!F202-SchoolDistricts_HU_GQ!E202</f>
        <v>-22</v>
      </c>
      <c r="F202" s="19">
        <f>SchoolDistricts_HU_GQ!F202/SchoolDistricts_HU_GQ!E202-1</f>
        <v>-2.200000000000002E-2</v>
      </c>
      <c r="G202" s="29">
        <f>SchoolDistricts_HU_GQ!H202-SchoolDistricts_HU_GQ!G202</f>
        <v>0</v>
      </c>
      <c r="H202" s="30" t="e">
        <f>SchoolDistricts_HU_GQ!H202/SchoolDistricts_HU_GQ!G202-1</f>
        <v>#DIV/0!</v>
      </c>
      <c r="I202" s="28">
        <f>SchoolDistricts_HU_GQ!J202-SchoolDistricts_HU_GQ!I202</f>
        <v>-22</v>
      </c>
      <c r="J202" s="19">
        <f>SchoolDistricts_HU_GQ!J202/SchoolDistricts_HU_GQ!I202-1</f>
        <v>-2.200000000000002E-2</v>
      </c>
      <c r="K202" s="29">
        <f>SchoolDistricts_HU_GQ!L202-SchoolDistricts_HU_GQ!K202</f>
        <v>-136</v>
      </c>
      <c r="L202" s="30">
        <f>SchoolDistricts_HU_GQ!L202/SchoolDistricts_HU_GQ!K202-1</f>
        <v>-0.17894736842105263</v>
      </c>
      <c r="M202" s="31">
        <f>SchoolDistricts_HU_GQ!N202-SchoolDistricts_HU_GQ!M202</f>
        <v>-1</v>
      </c>
      <c r="N202" s="32">
        <f>SchoolDistricts_HU_GQ!N202/SchoolDistricts_HU_GQ!M202-1</f>
        <v>-2.2727272727273151E-3</v>
      </c>
      <c r="O202" s="29">
        <f>SchoolDistricts_HU_GQ!P202-SchoolDistricts_HU_GQ!O202</f>
        <v>-135</v>
      </c>
      <c r="P202" s="30">
        <f>SchoolDistricts_HU_GQ!P202/SchoolDistricts_HU_GQ!O202-1</f>
        <v>-0.421875</v>
      </c>
      <c r="R202" s="33">
        <f>(SchoolDistricts_HU_GQ!R202-SchoolDistricts_HU_GQ!Q202)*100</f>
        <v>12.457827260458842</v>
      </c>
    </row>
    <row r="203" spans="1:18" ht="14.25" customHeight="1" x14ac:dyDescent="0.4">
      <c r="A203" s="40">
        <v>708</v>
      </c>
      <c r="B203" s="40" t="s">
        <v>247</v>
      </c>
      <c r="C203" s="14" t="s">
        <v>54</v>
      </c>
      <c r="D203" s="14" t="s">
        <v>459</v>
      </c>
      <c r="E203" s="28">
        <f>SchoolDistricts_HU_GQ!F203-SchoolDistricts_HU_GQ!E203</f>
        <v>48</v>
      </c>
      <c r="F203" s="19">
        <f>SchoolDistricts_HU_GQ!F203/SchoolDistricts_HU_GQ!E203-1</f>
        <v>2.2398506766215576E-2</v>
      </c>
      <c r="G203" s="29">
        <f>SchoolDistricts_HU_GQ!H203-SchoolDistricts_HU_GQ!G203</f>
        <v>0</v>
      </c>
      <c r="H203" s="30" t="e">
        <f>SchoolDistricts_HU_GQ!H203/SchoolDistricts_HU_GQ!G203-1</f>
        <v>#DIV/0!</v>
      </c>
      <c r="I203" s="28">
        <f>SchoolDistricts_HU_GQ!J203-SchoolDistricts_HU_GQ!I203</f>
        <v>48</v>
      </c>
      <c r="J203" s="19">
        <f>SchoolDistricts_HU_GQ!J203/SchoolDistricts_HU_GQ!I203-1</f>
        <v>2.2398506766215576E-2</v>
      </c>
      <c r="K203" s="29">
        <f>SchoolDistricts_HU_GQ!L203-SchoolDistricts_HU_GQ!K203</f>
        <v>-25</v>
      </c>
      <c r="L203" s="30">
        <f>SchoolDistricts_HU_GQ!L203/SchoolDistricts_HU_GQ!K203-1</f>
        <v>-2.3299161230195709E-2</v>
      </c>
      <c r="M203" s="31">
        <f>SchoolDistricts_HU_GQ!N203-SchoolDistricts_HU_GQ!M203</f>
        <v>28</v>
      </c>
      <c r="N203" s="32">
        <f>SchoolDistricts_HU_GQ!N203/SchoolDistricts_HU_GQ!M203-1</f>
        <v>3.4398034398034349E-2</v>
      </c>
      <c r="O203" s="29">
        <f>SchoolDistricts_HU_GQ!P203-SchoolDistricts_HU_GQ!O203</f>
        <v>-53</v>
      </c>
      <c r="P203" s="30">
        <f>SchoolDistricts_HU_GQ!P203/SchoolDistricts_HU_GQ!O203-1</f>
        <v>-0.20463320463320467</v>
      </c>
      <c r="R203" s="33">
        <f>(SchoolDistricts_HU_GQ!R203-SchoolDistricts_HU_GQ!Q203)*100</f>
        <v>4.4814424848644396</v>
      </c>
    </row>
    <row r="204" spans="1:18" ht="14.25" customHeight="1" x14ac:dyDescent="0.4">
      <c r="A204" s="40">
        <v>706</v>
      </c>
      <c r="B204" s="40" t="s">
        <v>248</v>
      </c>
      <c r="C204" s="14" t="s">
        <v>54</v>
      </c>
      <c r="D204" s="14" t="s">
        <v>460</v>
      </c>
      <c r="E204" s="28">
        <f>SchoolDistricts_HU_GQ!F204-SchoolDistricts_HU_GQ!E204</f>
        <v>409</v>
      </c>
      <c r="F204" s="19">
        <f>SchoolDistricts_HU_GQ!F204/SchoolDistricts_HU_GQ!E204-1</f>
        <v>8.5066555740432648E-2</v>
      </c>
      <c r="G204" s="29">
        <f>SchoolDistricts_HU_GQ!H204-SchoolDistricts_HU_GQ!G204</f>
        <v>16</v>
      </c>
      <c r="H204" s="30">
        <f>SchoolDistricts_HU_GQ!H204/SchoolDistricts_HU_GQ!G204-1</f>
        <v>0.94117647058823528</v>
      </c>
      <c r="I204" s="28">
        <f>SchoolDistricts_HU_GQ!J204-SchoolDistricts_HU_GQ!I204</f>
        <v>393</v>
      </c>
      <c r="J204" s="19">
        <f>SchoolDistricts_HU_GQ!J204/SchoolDistricts_HU_GQ!I204-1</f>
        <v>8.2028804007514111E-2</v>
      </c>
      <c r="K204" s="29">
        <f>SchoolDistricts_HU_GQ!L204-SchoolDistricts_HU_GQ!K204</f>
        <v>88</v>
      </c>
      <c r="L204" s="30">
        <f>SchoolDistricts_HU_GQ!L204/SchoolDistricts_HU_GQ!K204-1</f>
        <v>3.7037037037036979E-2</v>
      </c>
      <c r="M204" s="31">
        <f>SchoolDistricts_HU_GQ!N204-SchoolDistricts_HU_GQ!M204</f>
        <v>231</v>
      </c>
      <c r="N204" s="32">
        <f>SchoolDistricts_HU_GQ!N204/SchoolDistricts_HU_GQ!M204-1</f>
        <v>0.11755725190839694</v>
      </c>
      <c r="O204" s="29">
        <f>SchoolDistricts_HU_GQ!P204-SchoolDistricts_HU_GQ!O204</f>
        <v>-143</v>
      </c>
      <c r="P204" s="30">
        <f>SchoolDistricts_HU_GQ!P204/SchoolDistricts_HU_GQ!O204-1</f>
        <v>-0.34793187347931875</v>
      </c>
      <c r="R204" s="33">
        <f>(SchoolDistricts_HU_GQ!R204-SchoolDistricts_HU_GQ!Q204)*100</f>
        <v>6.4213564213564283</v>
      </c>
    </row>
    <row r="205" spans="1:18" ht="14.25" customHeight="1" x14ac:dyDescent="0.4">
      <c r="A205" s="40">
        <v>708</v>
      </c>
      <c r="B205" s="40" t="s">
        <v>249</v>
      </c>
      <c r="C205" s="14" t="s">
        <v>54</v>
      </c>
      <c r="D205" s="14" t="s">
        <v>461</v>
      </c>
      <c r="E205" s="28">
        <f>SchoolDistricts_HU_GQ!F205-SchoolDistricts_HU_GQ!E205</f>
        <v>1234</v>
      </c>
      <c r="F205" s="19">
        <f>SchoolDistricts_HU_GQ!F205/SchoolDistricts_HU_GQ!E205-1</f>
        <v>0.10775410408662234</v>
      </c>
      <c r="G205" s="29">
        <f>SchoolDistricts_HU_GQ!H205-SchoolDistricts_HU_GQ!G205</f>
        <v>-98</v>
      </c>
      <c r="H205" s="30">
        <f>SchoolDistricts_HU_GQ!H205/SchoolDistricts_HU_GQ!G205-1</f>
        <v>-0.14040114613180521</v>
      </c>
      <c r="I205" s="28">
        <f>SchoolDistricts_HU_GQ!J205-SchoolDistricts_HU_GQ!I205</f>
        <v>1332</v>
      </c>
      <c r="J205" s="19">
        <f>SchoolDistricts_HU_GQ!J205/SchoolDistricts_HU_GQ!I205-1</f>
        <v>0.12386088897154557</v>
      </c>
      <c r="K205" s="29">
        <f>SchoolDistricts_HU_GQ!L205-SchoolDistricts_HU_GQ!K205</f>
        <v>449</v>
      </c>
      <c r="L205" s="30">
        <f>SchoolDistricts_HU_GQ!L205/SchoolDistricts_HU_GQ!K205-1</f>
        <v>8.9104981147053008E-2</v>
      </c>
      <c r="M205" s="31">
        <f>SchoolDistricts_HU_GQ!N205-SchoolDistricts_HU_GQ!M205</f>
        <v>607</v>
      </c>
      <c r="N205" s="32">
        <f>SchoolDistricts_HU_GQ!N205/SchoolDistricts_HU_GQ!M205-1</f>
        <v>0.14012003693444131</v>
      </c>
      <c r="O205" s="29">
        <f>SchoolDistricts_HU_GQ!P205-SchoolDistricts_HU_GQ!O205</f>
        <v>-158</v>
      </c>
      <c r="P205" s="30">
        <f>SchoolDistricts_HU_GQ!P205/SchoolDistricts_HU_GQ!O205-1</f>
        <v>-0.22347949080622342</v>
      </c>
      <c r="R205" s="33">
        <f>(SchoolDistricts_HU_GQ!R205-SchoolDistricts_HU_GQ!Q205)*100</f>
        <v>4.0269173045001105</v>
      </c>
    </row>
    <row r="206" spans="1:18" ht="14.25" customHeight="1" x14ac:dyDescent="0.4">
      <c r="A206" s="40">
        <v>706</v>
      </c>
      <c r="B206" s="40" t="s">
        <v>250</v>
      </c>
      <c r="C206" s="14" t="s">
        <v>54</v>
      </c>
      <c r="D206" s="14" t="s">
        <v>462</v>
      </c>
      <c r="E206" s="28">
        <f>SchoolDistricts_HU_GQ!F206-SchoolDistricts_HU_GQ!E206</f>
        <v>-160</v>
      </c>
      <c r="F206" s="19">
        <f>SchoolDistricts_HU_GQ!F206/SchoolDistricts_HU_GQ!E206-1</f>
        <v>-5.4832076764907423E-2</v>
      </c>
      <c r="G206" s="29">
        <f>SchoolDistricts_HU_GQ!H206-SchoolDistricts_HU_GQ!G206</f>
        <v>-5</v>
      </c>
      <c r="H206" s="30">
        <f>SchoolDistricts_HU_GQ!H206/SchoolDistricts_HU_GQ!G206-1</f>
        <v>-0.83333333333333337</v>
      </c>
      <c r="I206" s="28">
        <f>SchoolDistricts_HU_GQ!J206-SchoolDistricts_HU_GQ!I206</f>
        <v>-155</v>
      </c>
      <c r="J206" s="19">
        <f>SchoolDistricts_HU_GQ!J206/SchoolDistricts_HU_GQ!I206-1</f>
        <v>-5.3228021978022011E-2</v>
      </c>
      <c r="K206" s="29">
        <f>SchoolDistricts_HU_GQ!L206-SchoolDistricts_HU_GQ!K206</f>
        <v>-55</v>
      </c>
      <c r="L206" s="30">
        <f>SchoolDistricts_HU_GQ!L206/SchoolDistricts_HU_GQ!K206-1</f>
        <v>-3.3929673041332542E-2</v>
      </c>
      <c r="M206" s="31">
        <f>SchoolDistricts_HU_GQ!N206-SchoolDistricts_HU_GQ!M206</f>
        <v>-43</v>
      </c>
      <c r="N206" s="32">
        <f>SchoolDistricts_HU_GQ!N206/SchoolDistricts_HU_GQ!M206-1</f>
        <v>-3.1548055759354376E-2</v>
      </c>
      <c r="O206" s="29">
        <f>SchoolDistricts_HU_GQ!P206-SchoolDistricts_HU_GQ!O206</f>
        <v>-12</v>
      </c>
      <c r="P206" s="30">
        <f>SchoolDistricts_HU_GQ!P206/SchoolDistricts_HU_GQ!O206-1</f>
        <v>-4.6511627906976716E-2</v>
      </c>
      <c r="R206" s="33">
        <f>(SchoolDistricts_HU_GQ!R206-SchoolDistricts_HU_GQ!Q206)*100</f>
        <v>0.20728891157958396</v>
      </c>
    </row>
    <row r="207" spans="1:18" ht="14.25" customHeight="1" x14ac:dyDescent="0.4">
      <c r="A207" s="40">
        <v>706</v>
      </c>
      <c r="B207" s="40" t="s">
        <v>251</v>
      </c>
      <c r="C207" s="14" t="s">
        <v>54</v>
      </c>
      <c r="D207" s="14" t="s">
        <v>463</v>
      </c>
      <c r="E207" s="28">
        <f>SchoolDistricts_HU_GQ!F207-SchoolDistricts_HU_GQ!E207</f>
        <v>-282</v>
      </c>
      <c r="F207" s="19">
        <f>SchoolDistricts_HU_GQ!F207/SchoolDistricts_HU_GQ!E207-1</f>
        <v>-0.1156211562115621</v>
      </c>
      <c r="G207" s="29">
        <f>SchoolDistricts_HU_GQ!H207-SchoolDistricts_HU_GQ!G207</f>
        <v>-1</v>
      </c>
      <c r="H207" s="30">
        <f>SchoolDistricts_HU_GQ!H207/SchoolDistricts_HU_GQ!G207-1</f>
        <v>-1</v>
      </c>
      <c r="I207" s="28">
        <f>SchoolDistricts_HU_GQ!J207-SchoolDistricts_HU_GQ!I207</f>
        <v>-281</v>
      </c>
      <c r="J207" s="19">
        <f>SchoolDistricts_HU_GQ!J207/SchoolDistricts_HU_GQ!I207-1</f>
        <v>-0.11525840853158331</v>
      </c>
      <c r="K207" s="29">
        <f>SchoolDistricts_HU_GQ!L207-SchoolDistricts_HU_GQ!K207</f>
        <v>-120</v>
      </c>
      <c r="L207" s="30">
        <f>SchoolDistricts_HU_GQ!L207/SchoolDistricts_HU_GQ!K207-1</f>
        <v>-7.9207920792079167E-2</v>
      </c>
      <c r="M207" s="31">
        <f>SchoolDistricts_HU_GQ!N207-SchoolDistricts_HU_GQ!M207</f>
        <v>-80</v>
      </c>
      <c r="N207" s="32">
        <f>SchoolDistricts_HU_GQ!N207/SchoolDistricts_HU_GQ!M207-1</f>
        <v>-6.8846815834767594E-2</v>
      </c>
      <c r="O207" s="29">
        <f>SchoolDistricts_HU_GQ!P207-SchoolDistricts_HU_GQ!O207</f>
        <v>-40</v>
      </c>
      <c r="P207" s="30">
        <f>SchoolDistricts_HU_GQ!P207/SchoolDistricts_HU_GQ!O207-1</f>
        <v>-0.11331444759206799</v>
      </c>
      <c r="R207" s="33">
        <f>(SchoolDistricts_HU_GQ!R207-SchoolDistricts_HU_GQ!Q207)*100</f>
        <v>0.86305404734021707</v>
      </c>
    </row>
    <row r="208" spans="1:18" ht="14.25" customHeight="1" x14ac:dyDescent="0.4">
      <c r="A208" s="40">
        <v>706</v>
      </c>
      <c r="B208" s="40" t="s">
        <v>252</v>
      </c>
      <c r="C208" s="14" t="s">
        <v>54</v>
      </c>
      <c r="D208" s="14" t="s">
        <v>464</v>
      </c>
      <c r="E208" s="28">
        <f>SchoolDistricts_HU_GQ!F208-SchoolDistricts_HU_GQ!E208</f>
        <v>1549</v>
      </c>
      <c r="F208" s="19">
        <f>SchoolDistricts_HU_GQ!F208/SchoolDistricts_HU_GQ!E208-1</f>
        <v>5.2635155798701927E-2</v>
      </c>
      <c r="G208" s="29">
        <f>SchoolDistricts_HU_GQ!H208-SchoolDistricts_HU_GQ!G208</f>
        <v>138</v>
      </c>
      <c r="H208" s="30">
        <f>SchoolDistricts_HU_GQ!H208/SchoolDistricts_HU_GQ!G208-1</f>
        <v>0.6272727272727272</v>
      </c>
      <c r="I208" s="28">
        <f>SchoolDistricts_HU_GQ!J208-SchoolDistricts_HU_GQ!I208</f>
        <v>1411</v>
      </c>
      <c r="J208" s="19">
        <f>SchoolDistricts_HU_GQ!J208/SchoolDistricts_HU_GQ!I208-1</f>
        <v>4.8307028655551365E-2</v>
      </c>
      <c r="K208" s="29">
        <f>SchoolDistricts_HU_GQ!L208-SchoolDistricts_HU_GQ!K208</f>
        <v>521</v>
      </c>
      <c r="L208" s="30">
        <f>SchoolDistricts_HU_GQ!L208/SchoolDistricts_HU_GQ!K208-1</f>
        <v>3.6377600893729989E-2</v>
      </c>
      <c r="M208" s="31">
        <f>SchoolDistricts_HU_GQ!N208-SchoolDistricts_HU_GQ!M208</f>
        <v>994</v>
      </c>
      <c r="N208" s="32">
        <f>SchoolDistricts_HU_GQ!N208/SchoolDistricts_HU_GQ!M208-1</f>
        <v>7.8939008894536311E-2</v>
      </c>
      <c r="O208" s="29">
        <f>SchoolDistricts_HU_GQ!P208-SchoolDistricts_HU_GQ!O208</f>
        <v>-473</v>
      </c>
      <c r="P208" s="30">
        <f>SchoolDistricts_HU_GQ!P208/SchoolDistricts_HU_GQ!O208-1</f>
        <v>-0.27341040462427746</v>
      </c>
      <c r="R208" s="33">
        <f>(SchoolDistricts_HU_GQ!R208-SchoolDistricts_HU_GQ!Q208)*100</f>
        <v>3.6106801155167623</v>
      </c>
    </row>
    <row r="209" spans="1:18" ht="14.25" customHeight="1" x14ac:dyDescent="0.4">
      <c r="A209" s="40">
        <v>706</v>
      </c>
      <c r="B209" s="40" t="s">
        <v>253</v>
      </c>
      <c r="C209" s="14" t="s">
        <v>54</v>
      </c>
      <c r="D209" s="14" t="s">
        <v>465</v>
      </c>
      <c r="E209" s="28">
        <f>SchoolDistricts_HU_GQ!F209-SchoolDistricts_HU_GQ!E209</f>
        <v>-86</v>
      </c>
      <c r="F209" s="19">
        <f>SchoolDistricts_HU_GQ!F209/SchoolDistricts_HU_GQ!E209-1</f>
        <v>-0.49425287356321834</v>
      </c>
      <c r="G209" s="29">
        <f>SchoolDistricts_HU_GQ!H209-SchoolDistricts_HU_GQ!G209</f>
        <v>0</v>
      </c>
      <c r="H209" s="30" t="e">
        <f>SchoolDistricts_HU_GQ!H209/SchoolDistricts_HU_GQ!G209-1</f>
        <v>#DIV/0!</v>
      </c>
      <c r="I209" s="28">
        <f>SchoolDistricts_HU_GQ!J209-SchoolDistricts_HU_GQ!I209</f>
        <v>-86</v>
      </c>
      <c r="J209" s="19">
        <f>SchoolDistricts_HU_GQ!J209/SchoolDistricts_HU_GQ!I209-1</f>
        <v>-0.49425287356321834</v>
      </c>
      <c r="K209" s="29">
        <f>SchoolDistricts_HU_GQ!L209-SchoolDistricts_HU_GQ!K209</f>
        <v>-68</v>
      </c>
      <c r="L209" s="30">
        <f>SchoolDistricts_HU_GQ!L209/SchoolDistricts_HU_GQ!K209-1</f>
        <v>-0.22516556291390732</v>
      </c>
      <c r="M209" s="31">
        <f>SchoolDistricts_HU_GQ!N209-SchoolDistricts_HU_GQ!M209</f>
        <v>-31</v>
      </c>
      <c r="N209" s="32">
        <f>SchoolDistricts_HU_GQ!N209/SchoolDistricts_HU_GQ!M209-1</f>
        <v>-0.348314606741573</v>
      </c>
      <c r="O209" s="29">
        <f>SchoolDistricts_HU_GQ!P209-SchoolDistricts_HU_GQ!O209</f>
        <v>-37</v>
      </c>
      <c r="P209" s="30">
        <f>SchoolDistricts_HU_GQ!P209/SchoolDistricts_HU_GQ!O209-1</f>
        <v>-0.17370892018779338</v>
      </c>
      <c r="R209" s="33">
        <f>(SchoolDistricts_HU_GQ!R209-SchoolDistricts_HU_GQ!Q209)*100</f>
        <v>-4.6838738891719025</v>
      </c>
    </row>
    <row r="210" spans="1:18" ht="14.25" customHeight="1" x14ac:dyDescent="0.4">
      <c r="A210" s="40">
        <v>708</v>
      </c>
      <c r="B210" s="40" t="s">
        <v>254</v>
      </c>
      <c r="C210" s="14" t="s">
        <v>54</v>
      </c>
      <c r="D210" s="14" t="s">
        <v>466</v>
      </c>
      <c r="E210" s="28">
        <f>SchoolDistricts_HU_GQ!F210-SchoolDistricts_HU_GQ!E210</f>
        <v>10641</v>
      </c>
      <c r="F210" s="19">
        <f>SchoolDistricts_HU_GQ!F210/SchoolDistricts_HU_GQ!E210-1</f>
        <v>0.20826727731783223</v>
      </c>
      <c r="G210" s="29">
        <f>SchoolDistricts_HU_GQ!H210-SchoolDistricts_HU_GQ!G210</f>
        <v>67</v>
      </c>
      <c r="H210" s="30">
        <f>SchoolDistricts_HU_GQ!H210/SchoolDistricts_HU_GQ!G210-1</f>
        <v>0.29910714285714279</v>
      </c>
      <c r="I210" s="28">
        <f>SchoolDistricts_HU_GQ!J210-SchoolDistricts_HU_GQ!I210</f>
        <v>10574</v>
      </c>
      <c r="J210" s="19">
        <f>SchoolDistricts_HU_GQ!J210/SchoolDistricts_HU_GQ!I210-1</f>
        <v>0.20786726690125623</v>
      </c>
      <c r="K210" s="29">
        <f>SchoolDistricts_HU_GQ!L210-SchoolDistricts_HU_GQ!K210</f>
        <v>4534</v>
      </c>
      <c r="L210" s="30">
        <f>SchoolDistricts_HU_GQ!L210/SchoolDistricts_HU_GQ!K210-1</f>
        <v>0.19496882390883674</v>
      </c>
      <c r="M210" s="31">
        <f>SchoolDistricts_HU_GQ!N210-SchoolDistricts_HU_GQ!M210</f>
        <v>5371</v>
      </c>
      <c r="N210" s="32">
        <f>SchoolDistricts_HU_GQ!N210/SchoolDistricts_HU_GQ!M210-1</f>
        <v>0.26572008113590262</v>
      </c>
      <c r="O210" s="29">
        <f>SchoolDistricts_HU_GQ!P210-SchoolDistricts_HU_GQ!O210</f>
        <v>-837</v>
      </c>
      <c r="P210" s="30">
        <f>SchoolDistricts_HU_GQ!P210/SchoolDistricts_HU_GQ!O210-1</f>
        <v>-0.2751479289940828</v>
      </c>
      <c r="R210" s="33">
        <f>(SchoolDistricts_HU_GQ!R210-SchoolDistricts_HU_GQ!Q210)*100</f>
        <v>5.1462634939389069</v>
      </c>
    </row>
    <row r="211" spans="1:18" ht="14.25" customHeight="1" x14ac:dyDescent="0.4">
      <c r="A211" s="40">
        <v>706</v>
      </c>
      <c r="B211" s="40" t="s">
        <v>255</v>
      </c>
      <c r="C211" s="14" t="s">
        <v>54</v>
      </c>
      <c r="D211" s="14" t="s">
        <v>467</v>
      </c>
      <c r="E211" s="28">
        <f>SchoolDistricts_HU_GQ!F211-SchoolDistricts_HU_GQ!E211</f>
        <v>-18</v>
      </c>
      <c r="F211" s="19">
        <f>SchoolDistricts_HU_GQ!F211/SchoolDistricts_HU_GQ!E211-1</f>
        <v>-1.591511936339518E-2</v>
      </c>
      <c r="G211" s="29">
        <f>SchoolDistricts_HU_GQ!H211-SchoolDistricts_HU_GQ!G211</f>
        <v>0</v>
      </c>
      <c r="H211" s="30" t="e">
        <f>SchoolDistricts_HU_GQ!H211/SchoolDistricts_HU_GQ!G211-1</f>
        <v>#DIV/0!</v>
      </c>
      <c r="I211" s="28">
        <f>SchoolDistricts_HU_GQ!J211-SchoolDistricts_HU_GQ!I211</f>
        <v>-18</v>
      </c>
      <c r="J211" s="19">
        <f>SchoolDistricts_HU_GQ!J211/SchoolDistricts_HU_GQ!I211-1</f>
        <v>-1.591511936339518E-2</v>
      </c>
      <c r="K211" s="29">
        <f>SchoolDistricts_HU_GQ!L211-SchoolDistricts_HU_GQ!K211</f>
        <v>9</v>
      </c>
      <c r="L211" s="30">
        <f>SchoolDistricts_HU_GQ!L211/SchoolDistricts_HU_GQ!K211-1</f>
        <v>1.4018691588784993E-2</v>
      </c>
      <c r="M211" s="31">
        <f>SchoolDistricts_HU_GQ!N211-SchoolDistricts_HU_GQ!M211</f>
        <v>13</v>
      </c>
      <c r="N211" s="32">
        <f>SchoolDistricts_HU_GQ!N211/SchoolDistricts_HU_GQ!M211-1</f>
        <v>2.6000000000000023E-2</v>
      </c>
      <c r="O211" s="29">
        <f>SchoolDistricts_HU_GQ!P211-SchoolDistricts_HU_GQ!O211</f>
        <v>-4</v>
      </c>
      <c r="P211" s="30">
        <f>SchoolDistricts_HU_GQ!P211/SchoolDistricts_HU_GQ!O211-1</f>
        <v>-2.8169014084507005E-2</v>
      </c>
      <c r="R211" s="33">
        <f>(SchoolDistricts_HU_GQ!R211-SchoolDistricts_HU_GQ!Q211)*100</f>
        <v>0.9202233802776516</v>
      </c>
    </row>
    <row r="212" spans="1:18" ht="14.25" customHeight="1" x14ac:dyDescent="0.4">
      <c r="A212" s="40">
        <v>708</v>
      </c>
      <c r="B212" s="40" t="s">
        <v>256</v>
      </c>
      <c r="C212" s="14" t="s">
        <v>54</v>
      </c>
      <c r="D212" s="14" t="s">
        <v>468</v>
      </c>
      <c r="E212" s="28">
        <f>SchoolDistricts_HU_GQ!F212-SchoolDistricts_HU_GQ!E212</f>
        <v>146</v>
      </c>
      <c r="F212" s="19">
        <f>SchoolDistricts_HU_GQ!F212/SchoolDistricts_HU_GQ!E212-1</f>
        <v>2.570875154076413E-2</v>
      </c>
      <c r="G212" s="29">
        <f>SchoolDistricts_HU_GQ!H212-SchoolDistricts_HU_GQ!G212</f>
        <v>-50</v>
      </c>
      <c r="H212" s="30">
        <f>SchoolDistricts_HU_GQ!H212/SchoolDistricts_HU_GQ!G212-1</f>
        <v>-0.44247787610619471</v>
      </c>
      <c r="I212" s="28">
        <f>SchoolDistricts_HU_GQ!J212-SchoolDistricts_HU_GQ!I212</f>
        <v>196</v>
      </c>
      <c r="J212" s="19">
        <f>SchoolDistricts_HU_GQ!J212/SchoolDistricts_HU_GQ!I212-1</f>
        <v>3.5213798059647861E-2</v>
      </c>
      <c r="K212" s="29">
        <f>SchoolDistricts_HU_GQ!L212-SchoolDistricts_HU_GQ!K212</f>
        <v>-83</v>
      </c>
      <c r="L212" s="30">
        <f>SchoolDistricts_HU_GQ!L212/SchoolDistricts_HU_GQ!K212-1</f>
        <v>-2.6543012472017957E-2</v>
      </c>
      <c r="M212" s="31">
        <f>SchoolDistricts_HU_GQ!N212-SchoolDistricts_HU_GQ!M212</f>
        <v>121</v>
      </c>
      <c r="N212" s="32">
        <f>SchoolDistricts_HU_GQ!N212/SchoolDistricts_HU_GQ!M212-1</f>
        <v>4.8888888888888982E-2</v>
      </c>
      <c r="O212" s="29">
        <f>SchoolDistricts_HU_GQ!P212-SchoolDistricts_HU_GQ!O212</f>
        <v>-204</v>
      </c>
      <c r="P212" s="30">
        <f>SchoolDistricts_HU_GQ!P212/SchoolDistricts_HU_GQ!O212-1</f>
        <v>-0.31288343558282206</v>
      </c>
      <c r="R212" s="33">
        <f>(SchoolDistricts_HU_GQ!R212-SchoolDistricts_HU_GQ!Q212)*100</f>
        <v>6.1331785764863422</v>
      </c>
    </row>
    <row r="213" spans="1:18" ht="14.25" customHeight="1" x14ac:dyDescent="0.4">
      <c r="A213" s="40">
        <v>707</v>
      </c>
      <c r="B213" s="40" t="s">
        <v>257</v>
      </c>
      <c r="C213" s="14" t="s">
        <v>54</v>
      </c>
      <c r="D213" s="14" t="s">
        <v>469</v>
      </c>
      <c r="E213" s="28">
        <f>SchoolDistricts_HU_GQ!F213-SchoolDistricts_HU_GQ!E213</f>
        <v>1890</v>
      </c>
      <c r="F213" s="19">
        <f>SchoolDistricts_HU_GQ!F213/SchoolDistricts_HU_GQ!E213-1</f>
        <v>5.6898576030345982E-2</v>
      </c>
      <c r="G213" s="29">
        <f>SchoolDistricts_HU_GQ!H213-SchoolDistricts_HU_GQ!G213</f>
        <v>144</v>
      </c>
      <c r="H213" s="30">
        <f>SchoolDistricts_HU_GQ!H213/SchoolDistricts_HU_GQ!G213-1</f>
        <v>0.65454545454545454</v>
      </c>
      <c r="I213" s="28">
        <f>SchoolDistricts_HU_GQ!J213-SchoolDistricts_HU_GQ!I213</f>
        <v>1746</v>
      </c>
      <c r="J213" s="19">
        <f>SchoolDistricts_HU_GQ!J213/SchoolDistricts_HU_GQ!I213-1</f>
        <v>5.2913901263751173E-2</v>
      </c>
      <c r="K213" s="29">
        <f>SchoolDistricts_HU_GQ!L213-SchoolDistricts_HU_GQ!K213</f>
        <v>606</v>
      </c>
      <c r="L213" s="30">
        <f>SchoolDistricts_HU_GQ!L213/SchoolDistricts_HU_GQ!K213-1</f>
        <v>3.7118706357956555E-2</v>
      </c>
      <c r="M213" s="31">
        <f>SchoolDistricts_HU_GQ!N213-SchoolDistricts_HU_GQ!M213</f>
        <v>1111</v>
      </c>
      <c r="N213" s="32">
        <f>SchoolDistricts_HU_GQ!N213/SchoolDistricts_HU_GQ!M213-1</f>
        <v>7.7524248133417073E-2</v>
      </c>
      <c r="O213" s="29">
        <f>SchoolDistricts_HU_GQ!P213-SchoolDistricts_HU_GQ!O213</f>
        <v>-505</v>
      </c>
      <c r="P213" s="30">
        <f>SchoolDistricts_HU_GQ!P213/SchoolDistricts_HU_GQ!O213-1</f>
        <v>-0.25313283208020054</v>
      </c>
      <c r="R213" s="33">
        <f>(SchoolDistricts_HU_GQ!R213-SchoolDistricts_HU_GQ!Q213)*100</f>
        <v>3.4198666382242116</v>
      </c>
    </row>
    <row r="214" spans="1:18" ht="14.25" customHeight="1" x14ac:dyDescent="0.4">
      <c r="A214" s="40">
        <v>706</v>
      </c>
      <c r="B214" s="40" t="s">
        <v>105</v>
      </c>
      <c r="C214" s="14" t="s">
        <v>54</v>
      </c>
      <c r="D214" s="14" t="s">
        <v>39</v>
      </c>
      <c r="E214" s="28">
        <f>SchoolDistricts_HU_GQ!F214-SchoolDistricts_HU_GQ!E214</f>
        <v>0</v>
      </c>
      <c r="F214" s="19" t="e">
        <f>SchoolDistricts_HU_GQ!F214/SchoolDistricts_HU_GQ!E214-1</f>
        <v>#DIV/0!</v>
      </c>
      <c r="G214" s="29">
        <f>SchoolDistricts_HU_GQ!H214-SchoolDistricts_HU_GQ!G214</f>
        <v>0</v>
      </c>
      <c r="H214" s="30" t="e">
        <f>SchoolDistricts_HU_GQ!H214/SchoolDistricts_HU_GQ!G214-1</f>
        <v>#DIV/0!</v>
      </c>
      <c r="I214" s="28">
        <f>SchoolDistricts_HU_GQ!J214-SchoolDistricts_HU_GQ!I214</f>
        <v>0</v>
      </c>
      <c r="J214" s="19" t="e">
        <f>SchoolDistricts_HU_GQ!J214/SchoolDistricts_HU_GQ!I214-1</f>
        <v>#DIV/0!</v>
      </c>
      <c r="K214" s="29">
        <f>SchoolDistricts_HU_GQ!L214-SchoolDistricts_HU_GQ!K214</f>
        <v>0</v>
      </c>
      <c r="L214" s="30" t="e">
        <f>SchoolDistricts_HU_GQ!L214/SchoolDistricts_HU_GQ!K214-1</f>
        <v>#DIV/0!</v>
      </c>
      <c r="M214" s="31">
        <f>SchoolDistricts_HU_GQ!N214-SchoolDistricts_HU_GQ!M214</f>
        <v>0</v>
      </c>
      <c r="N214" s="32" t="e">
        <f>SchoolDistricts_HU_GQ!N214/SchoolDistricts_HU_GQ!M214-1</f>
        <v>#DIV/0!</v>
      </c>
      <c r="O214" s="29">
        <f>SchoolDistricts_HU_GQ!P214-SchoolDistricts_HU_GQ!O214</f>
        <v>0</v>
      </c>
      <c r="P214" s="30" t="e">
        <f>SchoolDistricts_HU_GQ!P214/SchoolDistricts_HU_GQ!O214-1</f>
        <v>#DIV/0!</v>
      </c>
      <c r="R214" s="33" t="e">
        <f>(SchoolDistricts_HU_GQ!R214-SchoolDistricts_HU_GQ!Q214)*100</f>
        <v>#DIV/0!</v>
      </c>
    </row>
    <row r="215" spans="1:18" ht="14.25" customHeight="1" x14ac:dyDescent="0.4">
      <c r="A215" s="40">
        <v>708</v>
      </c>
      <c r="B215" s="40" t="s">
        <v>258</v>
      </c>
      <c r="C215" s="14" t="s">
        <v>54</v>
      </c>
      <c r="D215" s="14" t="s">
        <v>470</v>
      </c>
      <c r="E215" s="28">
        <f>SchoolDistricts_HU_GQ!F215-SchoolDistricts_HU_GQ!E215</f>
        <v>7714</v>
      </c>
      <c r="F215" s="19">
        <f>SchoolDistricts_HU_GQ!F215/SchoolDistricts_HU_GQ!E215-1</f>
        <v>0.14145303847141233</v>
      </c>
      <c r="G215" s="29">
        <f>SchoolDistricts_HU_GQ!H215-SchoolDistricts_HU_GQ!G215</f>
        <v>362</v>
      </c>
      <c r="H215" s="30">
        <f>SchoolDistricts_HU_GQ!H215/SchoolDistricts_HU_GQ!G215-1</f>
        <v>0.18027888446215146</v>
      </c>
      <c r="I215" s="28">
        <f>SchoolDistricts_HU_GQ!J215-SchoolDistricts_HU_GQ!I215</f>
        <v>7352</v>
      </c>
      <c r="J215" s="19">
        <f>SchoolDistricts_HU_GQ!J215/SchoolDistricts_HU_GQ!I215-1</f>
        <v>0.13996877736739899</v>
      </c>
      <c r="K215" s="29">
        <f>SchoolDistricts_HU_GQ!L215-SchoolDistricts_HU_GQ!K215</f>
        <v>3800</v>
      </c>
      <c r="L215" s="30">
        <f>SchoolDistricts_HU_GQ!L215/SchoolDistricts_HU_GQ!K215-1</f>
        <v>0.11948558312108926</v>
      </c>
      <c r="M215" s="31">
        <f>SchoolDistricts_HU_GQ!N215-SchoolDistricts_HU_GQ!M215</f>
        <v>4249</v>
      </c>
      <c r="N215" s="32">
        <f>SchoolDistricts_HU_GQ!N215/SchoolDistricts_HU_GQ!M215-1</f>
        <v>0.16754071211703003</v>
      </c>
      <c r="O215" s="29">
        <f>SchoolDistricts_HU_GQ!P215-SchoolDistricts_HU_GQ!O215</f>
        <v>-449</v>
      </c>
      <c r="P215" s="30">
        <f>SchoolDistricts_HU_GQ!P215/SchoolDistricts_HU_GQ!O215-1</f>
        <v>-6.9698851288419794E-2</v>
      </c>
      <c r="R215" s="33">
        <f>(SchoolDistricts_HU_GQ!R215-SchoolDistricts_HU_GQ!Q215)*100</f>
        <v>3.4230995322474422</v>
      </c>
    </row>
    <row r="216" spans="1:18" ht="14.25" customHeight="1" x14ac:dyDescent="0.4">
      <c r="A216" s="40">
        <v>708</v>
      </c>
      <c r="B216" s="40" t="s">
        <v>259</v>
      </c>
      <c r="C216" s="14" t="s">
        <v>54</v>
      </c>
      <c r="D216" s="14" t="s">
        <v>471</v>
      </c>
      <c r="E216" s="28">
        <f>SchoolDistricts_HU_GQ!F216-SchoolDistricts_HU_GQ!E216</f>
        <v>0</v>
      </c>
      <c r="F216" s="19">
        <f>SchoolDistricts_HU_GQ!F216/SchoolDistricts_HU_GQ!E216-1</f>
        <v>0</v>
      </c>
      <c r="G216" s="29">
        <f>SchoolDistricts_HU_GQ!H216-SchoolDistricts_HU_GQ!G216</f>
        <v>6</v>
      </c>
      <c r="H216" s="30" t="e">
        <f>SchoolDistricts_HU_GQ!H216/SchoolDistricts_HU_GQ!G216-1</f>
        <v>#DIV/0!</v>
      </c>
      <c r="I216" s="28">
        <f>SchoolDistricts_HU_GQ!J216-SchoolDistricts_HU_GQ!I216</f>
        <v>-6</v>
      </c>
      <c r="J216" s="19">
        <f>SchoolDistricts_HU_GQ!J216/SchoolDistricts_HU_GQ!I216-1</f>
        <v>-4.5592705167173397E-3</v>
      </c>
      <c r="K216" s="29">
        <f>SchoolDistricts_HU_GQ!L216-SchoolDistricts_HU_GQ!K216</f>
        <v>-267</v>
      </c>
      <c r="L216" s="30">
        <f>SchoolDistricts_HU_GQ!L216/SchoolDistricts_HU_GQ!K216-1</f>
        <v>-0.177762982689747</v>
      </c>
      <c r="M216" s="31">
        <f>SchoolDistricts_HU_GQ!N216-SchoolDistricts_HU_GQ!M216</f>
        <v>-3</v>
      </c>
      <c r="N216" s="32">
        <f>SchoolDistricts_HU_GQ!N216/SchoolDistricts_HU_GQ!M216-1</f>
        <v>-4.6153846153845768E-3</v>
      </c>
      <c r="O216" s="29">
        <f>SchoolDistricts_HU_GQ!P216-SchoolDistricts_HU_GQ!O216</f>
        <v>-264</v>
      </c>
      <c r="P216" s="30">
        <f>SchoolDistricts_HU_GQ!P216/SchoolDistricts_HU_GQ!O216-1</f>
        <v>-0.3098591549295775</v>
      </c>
      <c r="R216" s="33">
        <f>(SchoolDistricts_HU_GQ!R216-SchoolDistricts_HU_GQ!Q216)*100</f>
        <v>9.113031477598021</v>
      </c>
    </row>
    <row r="217" spans="1:18" ht="14.25" customHeight="1" x14ac:dyDescent="0.4">
      <c r="A217" s="40">
        <v>706</v>
      </c>
      <c r="B217" s="40" t="s">
        <v>260</v>
      </c>
      <c r="C217" s="14" t="s">
        <v>54</v>
      </c>
      <c r="D217" s="14" t="s">
        <v>472</v>
      </c>
      <c r="E217" s="28">
        <f>SchoolDistricts_HU_GQ!F217-SchoolDistricts_HU_GQ!E217</f>
        <v>-98</v>
      </c>
      <c r="F217" s="19">
        <f>SchoolDistricts_HU_GQ!F217/SchoolDistricts_HU_GQ!E217-1</f>
        <v>-0.16039279869067102</v>
      </c>
      <c r="G217" s="29">
        <f>SchoolDistricts_HU_GQ!H217-SchoolDistricts_HU_GQ!G217</f>
        <v>-13</v>
      </c>
      <c r="H217" s="30">
        <f>SchoolDistricts_HU_GQ!H217/SchoolDistricts_HU_GQ!G217-1</f>
        <v>-1</v>
      </c>
      <c r="I217" s="28">
        <f>SchoolDistricts_HU_GQ!J217-SchoolDistricts_HU_GQ!I217</f>
        <v>-85</v>
      </c>
      <c r="J217" s="19">
        <f>SchoolDistricts_HU_GQ!J217/SchoolDistricts_HU_GQ!I217-1</f>
        <v>-0.14214046822742477</v>
      </c>
      <c r="K217" s="29">
        <f>SchoolDistricts_HU_GQ!L217-SchoolDistricts_HU_GQ!K217</f>
        <v>-45</v>
      </c>
      <c r="L217" s="30">
        <f>SchoolDistricts_HU_GQ!L217/SchoolDistricts_HU_GQ!K217-1</f>
        <v>-0.14469453376205788</v>
      </c>
      <c r="M217" s="31">
        <f>SchoolDistricts_HU_GQ!N217-SchoolDistricts_HU_GQ!M217</f>
        <v>-23</v>
      </c>
      <c r="N217" s="32">
        <f>SchoolDistricts_HU_GQ!N217/SchoolDistricts_HU_GQ!M217-1</f>
        <v>-9.3877551020408179E-2</v>
      </c>
      <c r="O217" s="29">
        <f>SchoolDistricts_HU_GQ!P217-SchoolDistricts_HU_GQ!O217</f>
        <v>-22</v>
      </c>
      <c r="P217" s="30">
        <f>SchoolDistricts_HU_GQ!P217/SchoolDistricts_HU_GQ!O217-1</f>
        <v>-0.33333333333333337</v>
      </c>
      <c r="R217" s="33">
        <f>(SchoolDistricts_HU_GQ!R217-SchoolDistricts_HU_GQ!Q217)*100</f>
        <v>4.6805115683098419</v>
      </c>
    </row>
    <row r="218" spans="1:18" ht="14.25" customHeight="1" x14ac:dyDescent="0.4">
      <c r="A218" s="40">
        <v>706</v>
      </c>
      <c r="B218" s="40" t="s">
        <v>261</v>
      </c>
      <c r="C218" s="14" t="s">
        <v>54</v>
      </c>
      <c r="D218" s="14" t="s">
        <v>55</v>
      </c>
      <c r="E218" s="28">
        <f>SchoolDistricts_HU_GQ!F218-SchoolDistricts_HU_GQ!E218</f>
        <v>-40</v>
      </c>
      <c r="F218" s="19">
        <f>SchoolDistricts_HU_GQ!F218/SchoolDistricts_HU_GQ!E218-1</f>
        <v>-0.31007751937984496</v>
      </c>
      <c r="G218" s="29">
        <f>SchoolDistricts_HU_GQ!H218-SchoolDistricts_HU_GQ!G218</f>
        <v>0</v>
      </c>
      <c r="H218" s="30" t="e">
        <f>SchoolDistricts_HU_GQ!H218/SchoolDistricts_HU_GQ!G218-1</f>
        <v>#DIV/0!</v>
      </c>
      <c r="I218" s="28">
        <f>SchoolDistricts_HU_GQ!J218-SchoolDistricts_HU_GQ!I218</f>
        <v>-40</v>
      </c>
      <c r="J218" s="19">
        <f>SchoolDistricts_HU_GQ!J218/SchoolDistricts_HU_GQ!I218-1</f>
        <v>-0.31007751937984496</v>
      </c>
      <c r="K218" s="29">
        <f>SchoolDistricts_HU_GQ!L218-SchoolDistricts_HU_GQ!K218</f>
        <v>-23</v>
      </c>
      <c r="L218" s="30">
        <f>SchoolDistricts_HU_GQ!L218/SchoolDistricts_HU_GQ!K218-1</f>
        <v>-0.323943661971831</v>
      </c>
      <c r="M218" s="31">
        <f>SchoolDistricts_HU_GQ!N218-SchoolDistricts_HU_GQ!M218</f>
        <v>-9</v>
      </c>
      <c r="N218" s="32">
        <f>SchoolDistricts_HU_GQ!N218/SchoolDistricts_HU_GQ!M218-1</f>
        <v>-0.16981132075471694</v>
      </c>
      <c r="O218" s="29">
        <f>SchoolDistricts_HU_GQ!P218-SchoolDistricts_HU_GQ!O218</f>
        <v>-14</v>
      </c>
      <c r="P218" s="30">
        <f>SchoolDistricts_HU_GQ!P218/SchoolDistricts_HU_GQ!O218-1</f>
        <v>-0.77777777777777779</v>
      </c>
      <c r="R218" s="33">
        <f>(SchoolDistricts_HU_GQ!R218-SchoolDistricts_HU_GQ!Q218)*100</f>
        <v>17.018779342723001</v>
      </c>
    </row>
    <row r="219" spans="1:18" ht="14.25" customHeight="1" x14ac:dyDescent="0.4">
      <c r="A219" s="40">
        <v>706</v>
      </c>
      <c r="B219" s="40" t="s">
        <v>262</v>
      </c>
      <c r="C219" s="14" t="s">
        <v>54</v>
      </c>
      <c r="D219" s="14" t="s">
        <v>473</v>
      </c>
      <c r="E219" s="28">
        <f>SchoolDistricts_HU_GQ!F219-SchoolDistricts_HU_GQ!E219</f>
        <v>68</v>
      </c>
      <c r="F219" s="19">
        <f>SchoolDistricts_HU_GQ!F219/SchoolDistricts_HU_GQ!E219-1</f>
        <v>0.66666666666666674</v>
      </c>
      <c r="G219" s="29">
        <f>SchoolDistricts_HU_GQ!H219-SchoolDistricts_HU_GQ!G219</f>
        <v>15</v>
      </c>
      <c r="H219" s="30">
        <f>SchoolDistricts_HU_GQ!H219/SchoolDistricts_HU_GQ!G219-1</f>
        <v>7.5</v>
      </c>
      <c r="I219" s="28">
        <f>SchoolDistricts_HU_GQ!J219-SchoolDistricts_HU_GQ!I219</f>
        <v>53</v>
      </c>
      <c r="J219" s="19">
        <f>SchoolDistricts_HU_GQ!J219/SchoolDistricts_HU_GQ!I219-1</f>
        <v>0.53</v>
      </c>
      <c r="K219" s="29">
        <f>SchoolDistricts_HU_GQ!L219-SchoolDistricts_HU_GQ!K219</f>
        <v>14</v>
      </c>
      <c r="L219" s="30">
        <f>SchoolDistricts_HU_GQ!L219/SchoolDistricts_HU_GQ!K219-1</f>
        <v>0.14736842105263159</v>
      </c>
      <c r="M219" s="31">
        <f>SchoolDistricts_HU_GQ!N219-SchoolDistricts_HU_GQ!M219</f>
        <v>11</v>
      </c>
      <c r="N219" s="32">
        <f>SchoolDistricts_HU_GQ!N219/SchoolDistricts_HU_GQ!M219-1</f>
        <v>0.20370370370370372</v>
      </c>
      <c r="O219" s="29">
        <f>SchoolDistricts_HU_GQ!P219-SchoolDistricts_HU_GQ!O219</f>
        <v>3</v>
      </c>
      <c r="P219" s="30">
        <f>SchoolDistricts_HU_GQ!P219/SchoolDistricts_HU_GQ!O219-1</f>
        <v>7.3170731707317138E-2</v>
      </c>
      <c r="R219" s="33">
        <f>(SchoolDistricts_HU_GQ!R219-SchoolDistricts_HU_GQ!Q219)*100</f>
        <v>2.7909222597778838</v>
      </c>
    </row>
    <row r="220" spans="1:18" ht="14.25" customHeight="1" x14ac:dyDescent="0.4">
      <c r="A220" s="40">
        <v>708</v>
      </c>
      <c r="B220" s="40" t="s">
        <v>180</v>
      </c>
      <c r="C220" s="14" t="s">
        <v>54</v>
      </c>
      <c r="D220" s="14" t="s">
        <v>47</v>
      </c>
      <c r="E220" s="28">
        <f>SchoolDistricts_HU_GQ!F220-SchoolDistricts_HU_GQ!E220</f>
        <v>715</v>
      </c>
      <c r="F220" s="19">
        <f>SchoolDistricts_HU_GQ!F220/SchoolDistricts_HU_GQ!E220-1</f>
        <v>1.540948275862069</v>
      </c>
      <c r="G220" s="29">
        <f>SchoolDistricts_HU_GQ!H220-SchoolDistricts_HU_GQ!G220</f>
        <v>10</v>
      </c>
      <c r="H220" s="30">
        <f>SchoolDistricts_HU_GQ!H220/SchoolDistricts_HU_GQ!G220-1</f>
        <v>0.47619047619047628</v>
      </c>
      <c r="I220" s="28">
        <f>SchoolDistricts_HU_GQ!J220-SchoolDistricts_HU_GQ!I220</f>
        <v>705</v>
      </c>
      <c r="J220" s="19">
        <f>SchoolDistricts_HU_GQ!J220/SchoolDistricts_HU_GQ!I220-1</f>
        <v>1.5914221218961626</v>
      </c>
      <c r="K220" s="29">
        <f>SchoolDistricts_HU_GQ!L220-SchoolDistricts_HU_GQ!K220</f>
        <v>537</v>
      </c>
      <c r="L220" s="30">
        <f>SchoolDistricts_HU_GQ!L220/SchoolDistricts_HU_GQ!K220-1</f>
        <v>2.0112359550561796</v>
      </c>
      <c r="M220" s="31">
        <f>SchoolDistricts_HU_GQ!N220-SchoolDistricts_HU_GQ!M220</f>
        <v>355</v>
      </c>
      <c r="N220" s="32">
        <f>SchoolDistricts_HU_GQ!N220/SchoolDistricts_HU_GQ!M220-1</f>
        <v>1.7317073170731709</v>
      </c>
      <c r="O220" s="29">
        <f>SchoolDistricts_HU_GQ!P220-SchoolDistricts_HU_GQ!O220</f>
        <v>182</v>
      </c>
      <c r="P220" s="30">
        <f>SchoolDistricts_HU_GQ!P220/SchoolDistricts_HU_GQ!O220-1</f>
        <v>2.935483870967742</v>
      </c>
      <c r="R220" s="33">
        <f>(SchoolDistricts_HU_GQ!R220-SchoolDistricts_HU_GQ!Q220)*100</f>
        <v>-7.12728492369612</v>
      </c>
    </row>
    <row r="221" spans="1:18" ht="14.25" customHeight="1" x14ac:dyDescent="0.4">
      <c r="A221" s="40">
        <v>706</v>
      </c>
      <c r="B221" s="40" t="s">
        <v>263</v>
      </c>
      <c r="C221" s="14" t="s">
        <v>54</v>
      </c>
      <c r="D221" s="14" t="s">
        <v>474</v>
      </c>
      <c r="E221" s="28">
        <f>SchoolDistricts_HU_GQ!F221-SchoolDistricts_HU_GQ!E221</f>
        <v>108</v>
      </c>
      <c r="F221" s="19">
        <f>SchoolDistricts_HU_GQ!F221/SchoolDistricts_HU_GQ!E221-1</f>
        <v>0.17792421746293252</v>
      </c>
      <c r="G221" s="29">
        <f>SchoolDistricts_HU_GQ!H221-SchoolDistricts_HU_GQ!G221</f>
        <v>-12</v>
      </c>
      <c r="H221" s="30">
        <f>SchoolDistricts_HU_GQ!H221/SchoolDistricts_HU_GQ!G221-1</f>
        <v>-1</v>
      </c>
      <c r="I221" s="28">
        <f>SchoolDistricts_HU_GQ!J221-SchoolDistricts_HU_GQ!I221</f>
        <v>120</v>
      </c>
      <c r="J221" s="19">
        <f>SchoolDistricts_HU_GQ!J221/SchoolDistricts_HU_GQ!I221-1</f>
        <v>0.20168067226890751</v>
      </c>
      <c r="K221" s="29">
        <f>SchoolDistricts_HU_GQ!L221-SchoolDistricts_HU_GQ!K221</f>
        <v>8</v>
      </c>
      <c r="L221" s="30">
        <f>SchoolDistricts_HU_GQ!L221/SchoolDistricts_HU_GQ!K221-1</f>
        <v>2.0779220779220786E-2</v>
      </c>
      <c r="M221" s="31">
        <f>SchoolDistricts_HU_GQ!N221-SchoolDistricts_HU_GQ!M221</f>
        <v>29</v>
      </c>
      <c r="N221" s="32">
        <f>SchoolDistricts_HU_GQ!N221/SchoolDistricts_HU_GQ!M221-1</f>
        <v>0.10780669144981414</v>
      </c>
      <c r="O221" s="29">
        <f>SchoolDistricts_HU_GQ!P221-SchoolDistricts_HU_GQ!O221</f>
        <v>-21</v>
      </c>
      <c r="P221" s="30">
        <f>SchoolDistricts_HU_GQ!P221/SchoolDistricts_HU_GQ!O221-1</f>
        <v>-0.18103448275862066</v>
      </c>
      <c r="R221" s="33">
        <f>(SchoolDistricts_HU_GQ!R221-SchoolDistricts_HU_GQ!Q221)*100</f>
        <v>5.9568421400482467</v>
      </c>
    </row>
    <row r="222" spans="1:18" ht="14.25" customHeight="1" x14ac:dyDescent="0.4">
      <c r="A222" s="40">
        <v>706</v>
      </c>
      <c r="B222" s="40" t="s">
        <v>264</v>
      </c>
      <c r="C222" s="14" t="s">
        <v>54</v>
      </c>
      <c r="D222" s="14" t="s">
        <v>475</v>
      </c>
      <c r="E222" s="28">
        <f>SchoolDistricts_HU_GQ!F222-SchoolDistricts_HU_GQ!E222</f>
        <v>-71</v>
      </c>
      <c r="F222" s="19">
        <f>SchoolDistricts_HU_GQ!F222/SchoolDistricts_HU_GQ!E222-1</f>
        <v>-6.0067681895093039E-2</v>
      </c>
      <c r="G222" s="29">
        <f>SchoolDistricts_HU_GQ!H222-SchoolDistricts_HU_GQ!G222</f>
        <v>-4</v>
      </c>
      <c r="H222" s="30">
        <f>SchoolDistricts_HU_GQ!H222/SchoolDistricts_HU_GQ!G222-1</f>
        <v>-1</v>
      </c>
      <c r="I222" s="28">
        <f>SchoolDistricts_HU_GQ!J222-SchoolDistricts_HU_GQ!I222</f>
        <v>-67</v>
      </c>
      <c r="J222" s="19">
        <f>SchoolDistricts_HU_GQ!J222/SchoolDistricts_HU_GQ!I222-1</f>
        <v>-5.6876061120543331E-2</v>
      </c>
      <c r="K222" s="29">
        <f>SchoolDistricts_HU_GQ!L222-SchoolDistricts_HU_GQ!K222</f>
        <v>-78</v>
      </c>
      <c r="L222" s="30">
        <f>SchoolDistricts_HU_GQ!L222/SchoolDistricts_HU_GQ!K222-1</f>
        <v>-7.8867542972699711E-2</v>
      </c>
      <c r="M222" s="31">
        <f>SchoolDistricts_HU_GQ!N222-SchoolDistricts_HU_GQ!M222</f>
        <v>-67</v>
      </c>
      <c r="N222" s="32">
        <f>SchoolDistricts_HU_GQ!N222/SchoolDistricts_HU_GQ!M222-1</f>
        <v>-0.10090361445783136</v>
      </c>
      <c r="O222" s="29">
        <f>SchoolDistricts_HU_GQ!P222-SchoolDistricts_HU_GQ!O222</f>
        <v>-11</v>
      </c>
      <c r="P222" s="30">
        <f>SchoolDistricts_HU_GQ!P222/SchoolDistricts_HU_GQ!O222-1</f>
        <v>-3.3846153846153859E-2</v>
      </c>
      <c r="R222" s="33">
        <f>(SchoolDistricts_HU_GQ!R222-SchoolDistricts_HU_GQ!Q222)*100</f>
        <v>-1.6061417635705122</v>
      </c>
    </row>
    <row r="223" spans="1:18" ht="14.25" customHeight="1" x14ac:dyDescent="0.4">
      <c r="A223" s="40">
        <v>708</v>
      </c>
      <c r="B223" s="40" t="s">
        <v>265</v>
      </c>
      <c r="C223" s="14" t="s">
        <v>54</v>
      </c>
      <c r="D223" s="14" t="s">
        <v>476</v>
      </c>
      <c r="E223" s="28">
        <f>SchoolDistricts_HU_GQ!F223-SchoolDistricts_HU_GQ!E223</f>
        <v>-38</v>
      </c>
      <c r="F223" s="19">
        <f>SchoolDistricts_HU_GQ!F223/SchoolDistricts_HU_GQ!E223-1</f>
        <v>-2.6315789473684292E-3</v>
      </c>
      <c r="G223" s="29">
        <f>SchoolDistricts_HU_GQ!H223-SchoolDistricts_HU_GQ!G223</f>
        <v>71</v>
      </c>
      <c r="H223" s="30">
        <f>SchoolDistricts_HU_GQ!H223/SchoolDistricts_HU_GQ!G223-1</f>
        <v>0.45806451612903221</v>
      </c>
      <c r="I223" s="28">
        <f>SchoolDistricts_HU_GQ!J223-SchoolDistricts_HU_GQ!I223</f>
        <v>-109</v>
      </c>
      <c r="J223" s="19">
        <f>SchoolDistricts_HU_GQ!J223/SchoolDistricts_HU_GQ!I223-1</f>
        <v>-7.6303815190759128E-3</v>
      </c>
      <c r="K223" s="29">
        <f>SchoolDistricts_HU_GQ!L223-SchoolDistricts_HU_GQ!K223</f>
        <v>560</v>
      </c>
      <c r="L223" s="30">
        <f>SchoolDistricts_HU_GQ!L223/SchoolDistricts_HU_GQ!K223-1</f>
        <v>6.0856335579221987E-2</v>
      </c>
      <c r="M223" s="31">
        <f>SchoolDistricts_HU_GQ!N223-SchoolDistricts_HU_GQ!M223</f>
        <v>273</v>
      </c>
      <c r="N223" s="32">
        <f>SchoolDistricts_HU_GQ!N223/SchoolDistricts_HU_GQ!M223-1</f>
        <v>3.7974683544303778E-2</v>
      </c>
      <c r="O223" s="29">
        <f>SchoolDistricts_HU_GQ!P223-SchoolDistricts_HU_GQ!O223</f>
        <v>287</v>
      </c>
      <c r="P223" s="30">
        <f>SchoolDistricts_HU_GQ!P223/SchoolDistricts_HU_GQ!O223-1</f>
        <v>0.14257327372081474</v>
      </c>
      <c r="R223" s="33">
        <f>(SchoolDistricts_HU_GQ!R223-SchoolDistricts_HU_GQ!Q223)*100</f>
        <v>-1.6850665486480954</v>
      </c>
    </row>
    <row r="224" spans="1:18" ht="14.25" customHeight="1" x14ac:dyDescent="0.4">
      <c r="A224" s="40">
        <v>707</v>
      </c>
      <c r="B224" s="40" t="s">
        <v>266</v>
      </c>
      <c r="C224" s="14" t="s">
        <v>56</v>
      </c>
      <c r="D224" s="14" t="s">
        <v>477</v>
      </c>
      <c r="E224" s="28">
        <f>SchoolDistricts_HU_GQ!F224-SchoolDistricts_HU_GQ!E224</f>
        <v>-1918</v>
      </c>
      <c r="F224" s="19">
        <f>SchoolDistricts_HU_GQ!F224/SchoolDistricts_HU_GQ!E224-1</f>
        <v>-0.30109890109890114</v>
      </c>
      <c r="G224" s="29">
        <f>SchoolDistricts_HU_GQ!H224-SchoolDistricts_HU_GQ!G224</f>
        <v>-41</v>
      </c>
      <c r="H224" s="30">
        <f>SchoolDistricts_HU_GQ!H224/SchoolDistricts_HU_GQ!G224-1</f>
        <v>-1</v>
      </c>
      <c r="I224" s="28">
        <f>SchoolDistricts_HU_GQ!J224-SchoolDistricts_HU_GQ!I224</f>
        <v>-1877</v>
      </c>
      <c r="J224" s="19">
        <f>SchoolDistricts_HU_GQ!J224/SchoolDistricts_HU_GQ!I224-1</f>
        <v>-0.2965713382840891</v>
      </c>
      <c r="K224" s="29">
        <f>SchoolDistricts_HU_GQ!L224-SchoolDistricts_HU_GQ!K224</f>
        <v>-420</v>
      </c>
      <c r="L224" s="30">
        <f>SchoolDistricts_HU_GQ!L224/SchoolDistricts_HU_GQ!K224-1</f>
        <v>-0.10616784630940346</v>
      </c>
      <c r="M224" s="31">
        <f>SchoolDistricts_HU_GQ!N224-SchoolDistricts_HU_GQ!M224</f>
        <v>-530</v>
      </c>
      <c r="N224" s="32">
        <f>SchoolDistricts_HU_GQ!N224/SchoolDistricts_HU_GQ!M224-1</f>
        <v>-0.2109872611464968</v>
      </c>
      <c r="O224" s="29">
        <f>SchoolDistricts_HU_GQ!P224-SchoolDistricts_HU_GQ!O224</f>
        <v>110</v>
      </c>
      <c r="P224" s="30">
        <f>SchoolDistricts_HU_GQ!P224/SchoolDistricts_HU_GQ!O224-1</f>
        <v>7.6177285318559607E-2</v>
      </c>
      <c r="R224" s="33">
        <f>(SchoolDistricts_HU_GQ!R224-SchoolDistricts_HU_GQ!Q224)*100</f>
        <v>-7.4464471173862679</v>
      </c>
    </row>
    <row r="225" spans="1:18" ht="14.25" customHeight="1" x14ac:dyDescent="0.4">
      <c r="A225" s="40">
        <v>706</v>
      </c>
      <c r="B225" s="40" t="s">
        <v>267</v>
      </c>
      <c r="C225" s="14" t="s">
        <v>56</v>
      </c>
      <c r="D225" s="14" t="s">
        <v>478</v>
      </c>
      <c r="E225" s="28">
        <f>SchoolDistricts_HU_GQ!F225-SchoolDistricts_HU_GQ!E225</f>
        <v>1508</v>
      </c>
      <c r="F225" s="19">
        <f>SchoolDistricts_HU_GQ!F225/SchoolDistricts_HU_GQ!E225-1</f>
        <v>3.4854157999352875E-2</v>
      </c>
      <c r="G225" s="29">
        <f>SchoolDistricts_HU_GQ!H225-SchoolDistricts_HU_GQ!G225</f>
        <v>39</v>
      </c>
      <c r="H225" s="30">
        <f>SchoolDistricts_HU_GQ!H225/SchoolDistricts_HU_GQ!G225-1</f>
        <v>0.17180616740088106</v>
      </c>
      <c r="I225" s="28">
        <f>SchoolDistricts_HU_GQ!J225-SchoolDistricts_HU_GQ!I225</f>
        <v>1469</v>
      </c>
      <c r="J225" s="19">
        <f>SchoolDistricts_HU_GQ!J225/SchoolDistricts_HU_GQ!I225-1</f>
        <v>3.4131833918074284E-2</v>
      </c>
      <c r="K225" s="29">
        <f>SchoolDistricts_HU_GQ!L225-SchoolDistricts_HU_GQ!K225</f>
        <v>705</v>
      </c>
      <c r="L225" s="30">
        <f>SchoolDistricts_HU_GQ!L225/SchoolDistricts_HU_GQ!K225-1</f>
        <v>4.2740224310397146E-2</v>
      </c>
      <c r="M225" s="31">
        <f>SchoolDistricts_HU_GQ!N225-SchoolDistricts_HU_GQ!M225</f>
        <v>1073</v>
      </c>
      <c r="N225" s="32">
        <f>SchoolDistricts_HU_GQ!N225/SchoolDistricts_HU_GQ!M225-1</f>
        <v>7.8579274990845827E-2</v>
      </c>
      <c r="O225" s="29">
        <f>SchoolDistricts_HU_GQ!P225-SchoolDistricts_HU_GQ!O225</f>
        <v>-368</v>
      </c>
      <c r="P225" s="30">
        <f>SchoolDistricts_HU_GQ!P225/SchoolDistricts_HU_GQ!O225-1</f>
        <v>-0.12957746478873244</v>
      </c>
      <c r="R225" s="33">
        <f>(SchoolDistricts_HU_GQ!R225-SchoolDistricts_HU_GQ!Q225)*100</f>
        <v>2.8452455641949315</v>
      </c>
    </row>
    <row r="226" spans="1:18" ht="14.25" customHeight="1" x14ac:dyDescent="0.4">
      <c r="A226" s="40">
        <v>706</v>
      </c>
      <c r="B226" s="40" t="s">
        <v>268</v>
      </c>
      <c r="C226" s="14" t="s">
        <v>56</v>
      </c>
      <c r="D226" s="14" t="s">
        <v>479</v>
      </c>
      <c r="E226" s="28">
        <f>SchoolDistricts_HU_GQ!F226-SchoolDistricts_HU_GQ!E226</f>
        <v>611</v>
      </c>
      <c r="F226" s="19">
        <f>SchoolDistricts_HU_GQ!F226/SchoolDistricts_HU_GQ!E226-1</f>
        <v>2.4179825082116357E-2</v>
      </c>
      <c r="G226" s="29">
        <f>SchoolDistricts_HU_GQ!H226-SchoolDistricts_HU_GQ!G226</f>
        <v>29</v>
      </c>
      <c r="H226" s="30">
        <f>SchoolDistricts_HU_GQ!H226/SchoolDistricts_HU_GQ!G226-1</f>
        <v>1.3181818181818183</v>
      </c>
      <c r="I226" s="28">
        <f>SchoolDistricts_HU_GQ!J226-SchoolDistricts_HU_GQ!I226</f>
        <v>582</v>
      </c>
      <c r="J226" s="19">
        <f>SchoolDistricts_HU_GQ!J226/SchoolDistricts_HU_GQ!I226-1</f>
        <v>2.305224383095017E-2</v>
      </c>
      <c r="K226" s="29">
        <f>SchoolDistricts_HU_GQ!L226-SchoolDistricts_HU_GQ!K226</f>
        <v>472</v>
      </c>
      <c r="L226" s="30">
        <f>SchoolDistricts_HU_GQ!L226/SchoolDistricts_HU_GQ!K226-1</f>
        <v>7.2749691738594358E-2</v>
      </c>
      <c r="M226" s="31">
        <f>SchoolDistricts_HU_GQ!N226-SchoolDistricts_HU_GQ!M226</f>
        <v>654</v>
      </c>
      <c r="N226" s="32">
        <f>SchoolDistricts_HU_GQ!N226/SchoolDistricts_HU_GQ!M226-1</f>
        <v>0.1079920739762219</v>
      </c>
      <c r="O226" s="29">
        <f>SchoolDistricts_HU_GQ!P226-SchoolDistricts_HU_GQ!O226</f>
        <v>-182</v>
      </c>
      <c r="P226" s="30">
        <f>SchoolDistricts_HU_GQ!P226/SchoolDistricts_HU_GQ!O226-1</f>
        <v>-0.42129629629629628</v>
      </c>
      <c r="R226" s="33">
        <f>(SchoolDistricts_HU_GQ!R226-SchoolDistricts_HU_GQ!Q226)*100</f>
        <v>3.066492339526905</v>
      </c>
    </row>
    <row r="227" spans="1:18" ht="14.25" customHeight="1" x14ac:dyDescent="0.4">
      <c r="A227" s="40">
        <v>706</v>
      </c>
      <c r="B227" s="40" t="s">
        <v>269</v>
      </c>
      <c r="C227" s="14" t="s">
        <v>56</v>
      </c>
      <c r="D227" s="14" t="s">
        <v>480</v>
      </c>
      <c r="E227" s="28">
        <f>SchoolDistricts_HU_GQ!F227-SchoolDistricts_HU_GQ!E227</f>
        <v>-394</v>
      </c>
      <c r="F227" s="19">
        <f>SchoolDistricts_HU_GQ!F227/SchoolDistricts_HU_GQ!E227-1</f>
        <v>-0.53605442176870755</v>
      </c>
      <c r="G227" s="29">
        <f>SchoolDistricts_HU_GQ!H227-SchoolDistricts_HU_GQ!G227</f>
        <v>-5</v>
      </c>
      <c r="H227" s="30">
        <f>SchoolDistricts_HU_GQ!H227/SchoolDistricts_HU_GQ!G227-1</f>
        <v>-1</v>
      </c>
      <c r="I227" s="28">
        <f>SchoolDistricts_HU_GQ!J227-SchoolDistricts_HU_GQ!I227</f>
        <v>-389</v>
      </c>
      <c r="J227" s="19">
        <f>SchoolDistricts_HU_GQ!J227/SchoolDistricts_HU_GQ!I227-1</f>
        <v>-0.5328767123287671</v>
      </c>
      <c r="K227" s="29">
        <f>SchoolDistricts_HU_GQ!L227-SchoolDistricts_HU_GQ!K227</f>
        <v>-260</v>
      </c>
      <c r="L227" s="30">
        <f>SchoolDistricts_HU_GQ!L227/SchoolDistricts_HU_GQ!K227-1</f>
        <v>-0.57777777777777772</v>
      </c>
      <c r="M227" s="31">
        <f>SchoolDistricts_HU_GQ!N227-SchoolDistricts_HU_GQ!M227</f>
        <v>-130</v>
      </c>
      <c r="N227" s="32">
        <f>SchoolDistricts_HU_GQ!N227/SchoolDistricts_HU_GQ!M227-1</f>
        <v>-0.50980392156862742</v>
      </c>
      <c r="O227" s="29">
        <f>SchoolDistricts_HU_GQ!P227-SchoolDistricts_HU_GQ!O227</f>
        <v>-130</v>
      </c>
      <c r="P227" s="30">
        <f>SchoolDistricts_HU_GQ!P227/SchoolDistricts_HU_GQ!O227-1</f>
        <v>-0.66666666666666674</v>
      </c>
      <c r="R227" s="33">
        <f>(SchoolDistricts_HU_GQ!R227-SchoolDistricts_HU_GQ!Q227)*100</f>
        <v>9.1228070175438667</v>
      </c>
    </row>
    <row r="228" spans="1:18" ht="14.25" customHeight="1" x14ac:dyDescent="0.4">
      <c r="A228" s="40">
        <v>706</v>
      </c>
      <c r="B228" s="40" t="s">
        <v>270</v>
      </c>
      <c r="C228" s="14" t="s">
        <v>56</v>
      </c>
      <c r="D228" s="14" t="s">
        <v>481</v>
      </c>
      <c r="E228" s="28">
        <f>SchoolDistricts_HU_GQ!F228-SchoolDistricts_HU_GQ!E228</f>
        <v>-585</v>
      </c>
      <c r="F228" s="19">
        <f>SchoolDistricts_HU_GQ!F228/SchoolDistricts_HU_GQ!E228-1</f>
        <v>-0.3663118346900438</v>
      </c>
      <c r="G228" s="29">
        <f>SchoolDistricts_HU_GQ!H228-SchoolDistricts_HU_GQ!G228</f>
        <v>-33</v>
      </c>
      <c r="H228" s="30">
        <f>SchoolDistricts_HU_GQ!H228/SchoolDistricts_HU_GQ!G228-1</f>
        <v>-1</v>
      </c>
      <c r="I228" s="28">
        <f>SchoolDistricts_HU_GQ!J228-SchoolDistricts_HU_GQ!I228</f>
        <v>-552</v>
      </c>
      <c r="J228" s="19">
        <f>SchoolDistricts_HU_GQ!J228/SchoolDistricts_HU_GQ!I228-1</f>
        <v>-0.3529411764705882</v>
      </c>
      <c r="K228" s="29">
        <f>SchoolDistricts_HU_GQ!L228-SchoolDistricts_HU_GQ!K228</f>
        <v>-200</v>
      </c>
      <c r="L228" s="30">
        <f>SchoolDistricts_HU_GQ!L228/SchoolDistricts_HU_GQ!K228-1</f>
        <v>-0.25706940874035988</v>
      </c>
      <c r="M228" s="31">
        <f>SchoolDistricts_HU_GQ!N228-SchoolDistricts_HU_GQ!M228</f>
        <v>-177</v>
      </c>
      <c r="N228" s="32">
        <f>SchoolDistricts_HU_GQ!N228/SchoolDistricts_HU_GQ!M228-1</f>
        <v>-0.30464716006884685</v>
      </c>
      <c r="O228" s="29">
        <f>SchoolDistricts_HU_GQ!P228-SchoolDistricts_HU_GQ!O228</f>
        <v>-23</v>
      </c>
      <c r="P228" s="30">
        <f>SchoolDistricts_HU_GQ!P228/SchoolDistricts_HU_GQ!O228-1</f>
        <v>-0.11675126903553301</v>
      </c>
      <c r="R228" s="33">
        <f>(SchoolDistricts_HU_GQ!R228-SchoolDistricts_HU_GQ!Q228)*100</f>
        <v>-4.7824694674482471</v>
      </c>
    </row>
    <row r="229" spans="1:18" ht="14.25" customHeight="1" x14ac:dyDescent="0.4">
      <c r="A229" s="40">
        <v>706</v>
      </c>
      <c r="B229" s="40" t="s">
        <v>271</v>
      </c>
      <c r="C229" s="14" t="s">
        <v>56</v>
      </c>
      <c r="D229" s="14" t="s">
        <v>482</v>
      </c>
      <c r="E229" s="28">
        <f>SchoolDistricts_HU_GQ!F229-SchoolDistricts_HU_GQ!E229</f>
        <v>6388</v>
      </c>
      <c r="F229" s="19">
        <f>SchoolDistricts_HU_GQ!F229/SchoolDistricts_HU_GQ!E229-1</f>
        <v>0.29602854627183839</v>
      </c>
      <c r="G229" s="29">
        <f>SchoolDistricts_HU_GQ!H229-SchoolDistricts_HU_GQ!G229</f>
        <v>2311</v>
      </c>
      <c r="H229" s="30">
        <f>SchoolDistricts_HU_GQ!H229/SchoolDistricts_HU_GQ!G229-1</f>
        <v>0.79525120440468</v>
      </c>
      <c r="I229" s="28">
        <f>SchoolDistricts_HU_GQ!J229-SchoolDistricts_HU_GQ!I229</f>
        <v>4077</v>
      </c>
      <c r="J229" s="19">
        <f>SchoolDistricts_HU_GQ!J229/SchoolDistricts_HU_GQ!I229-1</f>
        <v>0.21833663578428752</v>
      </c>
      <c r="K229" s="29">
        <f>SchoolDistricts_HU_GQ!L229-SchoolDistricts_HU_GQ!K229</f>
        <v>1100</v>
      </c>
      <c r="L229" s="30">
        <f>SchoolDistricts_HU_GQ!L229/SchoolDistricts_HU_GQ!K229-1</f>
        <v>0.19970951343500354</v>
      </c>
      <c r="M229" s="31">
        <f>SchoolDistricts_HU_GQ!N229-SchoolDistricts_HU_GQ!M229</f>
        <v>1261</v>
      </c>
      <c r="N229" s="32">
        <f>SchoolDistricts_HU_GQ!N229/SchoolDistricts_HU_GQ!M229-1</f>
        <v>0.25336548121358238</v>
      </c>
      <c r="O229" s="29">
        <f>SchoolDistricts_HU_GQ!P229-SchoolDistricts_HU_GQ!O229</f>
        <v>-161</v>
      </c>
      <c r="P229" s="30">
        <f>SchoolDistricts_HU_GQ!P229/SchoolDistricts_HU_GQ!O229-1</f>
        <v>-0.30320150659133704</v>
      </c>
      <c r="R229" s="33">
        <f>(SchoolDistricts_HU_GQ!R229-SchoolDistricts_HU_GQ!Q229)*100</f>
        <v>4.0412492680688139</v>
      </c>
    </row>
    <row r="230" spans="1:18" ht="14.25" customHeight="1" x14ac:dyDescent="0.4">
      <c r="A230" s="40">
        <v>706</v>
      </c>
      <c r="B230" s="40" t="s">
        <v>272</v>
      </c>
      <c r="C230" s="14" t="s">
        <v>56</v>
      </c>
      <c r="D230" s="14" t="s">
        <v>483</v>
      </c>
      <c r="E230" s="28">
        <f>SchoolDistricts_HU_GQ!F230-SchoolDistricts_HU_GQ!E230</f>
        <v>-939</v>
      </c>
      <c r="F230" s="19">
        <f>SchoolDistricts_HU_GQ!F230/SchoolDistricts_HU_GQ!E230-1</f>
        <v>-0.23254086181277855</v>
      </c>
      <c r="G230" s="29">
        <f>SchoolDistricts_HU_GQ!H230-SchoolDistricts_HU_GQ!G230</f>
        <v>-3</v>
      </c>
      <c r="H230" s="30">
        <f>SchoolDistricts_HU_GQ!H230/SchoolDistricts_HU_GQ!G230-1</f>
        <v>-1</v>
      </c>
      <c r="I230" s="28">
        <f>SchoolDistricts_HU_GQ!J230-SchoolDistricts_HU_GQ!I230</f>
        <v>-936</v>
      </c>
      <c r="J230" s="19">
        <f>SchoolDistricts_HU_GQ!J230/SchoolDistricts_HU_GQ!I230-1</f>
        <v>-0.23197026022304834</v>
      </c>
      <c r="K230" s="29">
        <f>SchoolDistricts_HU_GQ!L230-SchoolDistricts_HU_GQ!K230</f>
        <v>40</v>
      </c>
      <c r="L230" s="30">
        <f>SchoolDistricts_HU_GQ!L230/SchoolDistricts_HU_GQ!K230-1</f>
        <v>1.4662756598240456E-2</v>
      </c>
      <c r="M230" s="31">
        <f>SchoolDistricts_HU_GQ!N230-SchoolDistricts_HU_GQ!M230</f>
        <v>-223</v>
      </c>
      <c r="N230" s="32">
        <f>SchoolDistricts_HU_GQ!N230/SchoolDistricts_HU_GQ!M230-1</f>
        <v>-0.133054892601432</v>
      </c>
      <c r="O230" s="29">
        <f>SchoolDistricts_HU_GQ!P230-SchoolDistricts_HU_GQ!O230</f>
        <v>263</v>
      </c>
      <c r="P230" s="30">
        <f>SchoolDistricts_HU_GQ!P230/SchoolDistricts_HU_GQ!O230-1</f>
        <v>0.25</v>
      </c>
      <c r="R230" s="33">
        <f>(SchoolDistricts_HU_GQ!R230-SchoolDistricts_HU_GQ!Q230)*100</f>
        <v>-8.9441755801535798</v>
      </c>
    </row>
    <row r="231" spans="1:18" ht="14.25" customHeight="1" x14ac:dyDescent="0.4">
      <c r="A231" s="40">
        <v>706</v>
      </c>
      <c r="B231" s="40" t="s">
        <v>273</v>
      </c>
      <c r="C231" s="14" t="s">
        <v>56</v>
      </c>
      <c r="D231" s="14" t="s">
        <v>484</v>
      </c>
      <c r="E231" s="28">
        <f>SchoolDistricts_HU_GQ!F231-SchoolDistricts_HU_GQ!E231</f>
        <v>1541</v>
      </c>
      <c r="F231" s="19">
        <f>SchoolDistricts_HU_GQ!F231/SchoolDistricts_HU_GQ!E231-1</f>
        <v>1.5523789376127084E-2</v>
      </c>
      <c r="G231" s="29">
        <f>SchoolDistricts_HU_GQ!H231-SchoolDistricts_HU_GQ!G231</f>
        <v>-911</v>
      </c>
      <c r="H231" s="30">
        <f>SchoolDistricts_HU_GQ!H231/SchoolDistricts_HU_GQ!G231-1</f>
        <v>-0.33431192660550457</v>
      </c>
      <c r="I231" s="28">
        <f>SchoolDistricts_HU_GQ!J231-SchoolDistricts_HU_GQ!I231</f>
        <v>2452</v>
      </c>
      <c r="J231" s="19">
        <f>SchoolDistricts_HU_GQ!J231/SchoolDistricts_HU_GQ!I231-1</f>
        <v>2.5398272254562704E-2</v>
      </c>
      <c r="K231" s="29">
        <f>SchoolDistricts_HU_GQ!L231-SchoolDistricts_HU_GQ!K231</f>
        <v>2341</v>
      </c>
      <c r="L231" s="30">
        <f>SchoolDistricts_HU_GQ!L231/SchoolDistricts_HU_GQ!K231-1</f>
        <v>4.2254029565186091E-2</v>
      </c>
      <c r="M231" s="31">
        <f>SchoolDistricts_HU_GQ!N231-SchoolDistricts_HU_GQ!M231</f>
        <v>2364</v>
      </c>
      <c r="N231" s="32">
        <f>SchoolDistricts_HU_GQ!N231/SchoolDistricts_HU_GQ!M231-1</f>
        <v>6.2927569409322093E-2</v>
      </c>
      <c r="O231" s="29">
        <f>SchoolDistricts_HU_GQ!P231-SchoolDistricts_HU_GQ!O231</f>
        <v>-23</v>
      </c>
      <c r="P231" s="30">
        <f>SchoolDistricts_HU_GQ!P231/SchoolDistricts_HU_GQ!O231-1</f>
        <v>-1.2895267997309334E-3</v>
      </c>
      <c r="R231" s="33">
        <f>(SchoolDistricts_HU_GQ!R231-SchoolDistricts_HU_GQ!Q231)*100</f>
        <v>1.3449758785755384</v>
      </c>
    </row>
    <row r="232" spans="1:18" ht="14.25" customHeight="1" x14ac:dyDescent="0.4">
      <c r="A232" s="40">
        <v>707</v>
      </c>
      <c r="B232" s="40" t="s">
        <v>274</v>
      </c>
      <c r="C232" s="14" t="s">
        <v>56</v>
      </c>
      <c r="D232" s="14" t="s">
        <v>485</v>
      </c>
      <c r="E232" s="28">
        <f>SchoolDistricts_HU_GQ!F232-SchoolDistricts_HU_GQ!E232</f>
        <v>10048</v>
      </c>
      <c r="F232" s="19">
        <f>SchoolDistricts_HU_GQ!F232/SchoolDistricts_HU_GQ!E232-1</f>
        <v>5.3057064858671232E-2</v>
      </c>
      <c r="G232" s="29">
        <f>SchoolDistricts_HU_GQ!H232-SchoolDistricts_HU_GQ!G232</f>
        <v>1468</v>
      </c>
      <c r="H232" s="30">
        <f>SchoolDistricts_HU_GQ!H232/SchoolDistricts_HU_GQ!G232-1</f>
        <v>0.24965986394557826</v>
      </c>
      <c r="I232" s="28">
        <f>SchoolDistricts_HU_GQ!J232-SchoolDistricts_HU_GQ!I232</f>
        <v>8580</v>
      </c>
      <c r="J232" s="19">
        <f>SchoolDistricts_HU_GQ!J232/SchoolDistricts_HU_GQ!I232-1</f>
        <v>4.6757238380172206E-2</v>
      </c>
      <c r="K232" s="29">
        <f>SchoolDistricts_HU_GQ!L232-SchoolDistricts_HU_GQ!K232</f>
        <v>4618</v>
      </c>
      <c r="L232" s="30">
        <f>SchoolDistricts_HU_GQ!L232/SchoolDistricts_HU_GQ!K232-1</f>
        <v>5.5045652847641069E-2</v>
      </c>
      <c r="M232" s="31">
        <f>SchoolDistricts_HU_GQ!N232-SchoolDistricts_HU_GQ!M232</f>
        <v>5352</v>
      </c>
      <c r="N232" s="32">
        <f>SchoolDistricts_HU_GQ!N232/SchoolDistricts_HU_GQ!M232-1</f>
        <v>8.5968998474018177E-2</v>
      </c>
      <c r="O232" s="29">
        <f>SchoolDistricts_HU_GQ!P232-SchoolDistricts_HU_GQ!O232</f>
        <v>-734</v>
      </c>
      <c r="P232" s="30">
        <f>SchoolDistricts_HU_GQ!P232/SchoolDistricts_HU_GQ!O232-1</f>
        <v>-3.3920236609824905E-2</v>
      </c>
      <c r="R232" s="33">
        <f>(SchoolDistricts_HU_GQ!R232-SchoolDistricts_HU_GQ!Q232)*100</f>
        <v>2.1749964772800334</v>
      </c>
    </row>
  </sheetData>
  <printOptions horizontalCentered="1" verticalCentered="1"/>
  <pageMargins left="0.65" right="0.57999999999999996" top="1" bottom="1" header="0.3" footer="0.3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17A07-BA7B-4092-A863-7CFF5F1F1B82}">
  <dimension ref="A1:M57"/>
  <sheetViews>
    <sheetView workbookViewId="0">
      <selection activeCell="B20" sqref="B20"/>
    </sheetView>
  </sheetViews>
  <sheetFormatPr defaultRowHeight="14.6" x14ac:dyDescent="0.4"/>
  <cols>
    <col min="1" max="1" width="15.921875" bestFit="1" customWidth="1"/>
    <col min="2" max="13" width="14.69140625" customWidth="1"/>
  </cols>
  <sheetData>
    <row r="1" spans="1:13" ht="17.149999999999999" customHeight="1" x14ac:dyDescent="0.4">
      <c r="A1" s="42" t="s">
        <v>277</v>
      </c>
      <c r="B1" t="s">
        <v>490</v>
      </c>
      <c r="C1" t="s">
        <v>503</v>
      </c>
    </row>
    <row r="2" spans="1:13" ht="18.899999999999999" customHeight="1" x14ac:dyDescent="0.4"/>
    <row r="3" spans="1:13" ht="46.75" customHeight="1" x14ac:dyDescent="0.4">
      <c r="A3" s="42" t="s">
        <v>486</v>
      </c>
      <c r="B3" s="44" t="s">
        <v>488</v>
      </c>
      <c r="C3" s="44" t="s">
        <v>489</v>
      </c>
      <c r="D3" s="44" t="s">
        <v>491</v>
      </c>
      <c r="E3" s="44" t="s">
        <v>492</v>
      </c>
      <c r="F3" s="44" t="s">
        <v>493</v>
      </c>
      <c r="G3" s="44" t="s">
        <v>494</v>
      </c>
      <c r="H3" s="44" t="s">
        <v>495</v>
      </c>
      <c r="I3" s="44" t="s">
        <v>496</v>
      </c>
      <c r="J3" s="44" t="s">
        <v>497</v>
      </c>
      <c r="K3" s="44" t="s">
        <v>498</v>
      </c>
      <c r="L3" s="44" t="s">
        <v>499</v>
      </c>
      <c r="M3" s="44" t="s">
        <v>500</v>
      </c>
    </row>
    <row r="4" spans="1:13" x14ac:dyDescent="0.4">
      <c r="A4" s="43" t="s">
        <v>32</v>
      </c>
      <c r="B4" s="41">
        <v>71518</v>
      </c>
      <c r="C4" s="41">
        <v>66021</v>
      </c>
      <c r="D4" s="41">
        <v>941</v>
      </c>
      <c r="E4" s="41">
        <v>1207</v>
      </c>
      <c r="F4" s="41">
        <v>70577</v>
      </c>
      <c r="G4" s="41">
        <v>64814</v>
      </c>
      <c r="H4" s="41">
        <v>32514</v>
      </c>
      <c r="I4" s="41">
        <v>28723</v>
      </c>
      <c r="J4" s="41">
        <v>22771</v>
      </c>
      <c r="K4" s="41">
        <v>22103</v>
      </c>
      <c r="L4" s="41">
        <v>9743</v>
      </c>
      <c r="M4" s="41">
        <v>6620</v>
      </c>
    </row>
    <row r="5" spans="1:13" x14ac:dyDescent="0.4">
      <c r="A5" s="43" t="s">
        <v>33</v>
      </c>
      <c r="B5" s="41">
        <v>131346</v>
      </c>
      <c r="C5" s="41">
        <v>125447</v>
      </c>
      <c r="D5" s="41">
        <v>6271</v>
      </c>
      <c r="E5" s="41">
        <v>5103</v>
      </c>
      <c r="F5" s="41">
        <v>125075</v>
      </c>
      <c r="G5" s="41">
        <v>120344</v>
      </c>
      <c r="H5" s="41">
        <v>59041</v>
      </c>
      <c r="I5" s="41">
        <v>58648</v>
      </c>
      <c r="J5" s="41">
        <v>50865</v>
      </c>
      <c r="K5" s="41">
        <v>50936</v>
      </c>
      <c r="L5" s="41">
        <v>8176</v>
      </c>
      <c r="M5" s="41">
        <v>7712</v>
      </c>
    </row>
    <row r="6" spans="1:13" x14ac:dyDescent="0.4">
      <c r="A6" s="43" t="s">
        <v>35</v>
      </c>
      <c r="B6" s="41">
        <v>134421</v>
      </c>
      <c r="C6" s="41">
        <v>145101</v>
      </c>
      <c r="D6" s="41">
        <v>8834</v>
      </c>
      <c r="E6" s="41">
        <v>12010</v>
      </c>
      <c r="F6" s="41">
        <v>125587</v>
      </c>
      <c r="G6" s="41">
        <v>133091</v>
      </c>
      <c r="H6" s="41">
        <v>63321</v>
      </c>
      <c r="I6" s="41">
        <v>69108</v>
      </c>
      <c r="J6" s="41">
        <v>46711</v>
      </c>
      <c r="K6" s="41">
        <v>51320</v>
      </c>
      <c r="L6" s="41">
        <v>16610</v>
      </c>
      <c r="M6" s="41">
        <v>17788</v>
      </c>
    </row>
    <row r="7" spans="1:13" x14ac:dyDescent="0.4">
      <c r="A7" s="43" t="s">
        <v>38</v>
      </c>
      <c r="B7" s="41">
        <v>53597</v>
      </c>
      <c r="C7" s="41">
        <v>53272</v>
      </c>
      <c r="D7" s="41">
        <v>917</v>
      </c>
      <c r="E7" s="41">
        <v>845</v>
      </c>
      <c r="F7" s="41">
        <v>52680</v>
      </c>
      <c r="G7" s="41">
        <v>52427</v>
      </c>
      <c r="H7" s="41">
        <v>32698</v>
      </c>
      <c r="I7" s="41">
        <v>32373</v>
      </c>
      <c r="J7" s="41">
        <v>22000</v>
      </c>
      <c r="K7" s="41">
        <v>22312</v>
      </c>
      <c r="L7" s="41">
        <v>10698</v>
      </c>
      <c r="M7" s="41">
        <v>10061</v>
      </c>
    </row>
    <row r="8" spans="1:13" x14ac:dyDescent="0.4">
      <c r="A8" s="43" t="s">
        <v>42</v>
      </c>
      <c r="B8" s="41">
        <v>37220</v>
      </c>
      <c r="C8" s="41">
        <v>38533</v>
      </c>
      <c r="D8" s="41">
        <v>3751</v>
      </c>
      <c r="E8" s="41">
        <v>2673</v>
      </c>
      <c r="F8" s="41">
        <v>33469</v>
      </c>
      <c r="G8" s="41">
        <v>35860</v>
      </c>
      <c r="H8" s="41">
        <v>12980</v>
      </c>
      <c r="I8" s="41">
        <v>13704</v>
      </c>
      <c r="J8" s="41">
        <v>11120</v>
      </c>
      <c r="K8" s="41">
        <v>12150</v>
      </c>
      <c r="L8" s="41">
        <v>1860</v>
      </c>
      <c r="M8" s="41">
        <v>1554</v>
      </c>
    </row>
    <row r="9" spans="1:13" x14ac:dyDescent="0.4">
      <c r="A9" s="43" t="s">
        <v>43</v>
      </c>
      <c r="B9" s="41">
        <v>8437</v>
      </c>
      <c r="C9" s="41">
        <v>9563</v>
      </c>
      <c r="D9" s="41">
        <v>35</v>
      </c>
      <c r="E9" s="41">
        <v>32</v>
      </c>
      <c r="F9" s="41">
        <v>8402</v>
      </c>
      <c r="G9" s="41">
        <v>9531</v>
      </c>
      <c r="H9" s="41">
        <v>4372</v>
      </c>
      <c r="I9" s="41">
        <v>4389</v>
      </c>
      <c r="J9" s="41">
        <v>3188</v>
      </c>
      <c r="K9" s="41">
        <v>3634</v>
      </c>
      <c r="L9" s="41">
        <v>1184</v>
      </c>
      <c r="M9" s="41">
        <v>755</v>
      </c>
    </row>
    <row r="10" spans="1:13" x14ac:dyDescent="0.4">
      <c r="A10" s="43" t="s">
        <v>44</v>
      </c>
      <c r="B10" s="41">
        <v>20489</v>
      </c>
      <c r="C10" s="41">
        <v>16557</v>
      </c>
      <c r="D10" s="41">
        <v>388</v>
      </c>
      <c r="E10" s="41">
        <v>176</v>
      </c>
      <c r="F10" s="41">
        <v>20101</v>
      </c>
      <c r="G10" s="41">
        <v>16381</v>
      </c>
      <c r="H10" s="41">
        <v>16049</v>
      </c>
      <c r="I10" s="41">
        <v>13457</v>
      </c>
      <c r="J10" s="41">
        <v>9198</v>
      </c>
      <c r="K10" s="41">
        <v>7370</v>
      </c>
      <c r="L10" s="41">
        <v>6851</v>
      </c>
      <c r="M10" s="41">
        <v>6087</v>
      </c>
    </row>
    <row r="11" spans="1:13" x14ac:dyDescent="0.4">
      <c r="A11" s="43" t="s">
        <v>45</v>
      </c>
      <c r="B11" s="41">
        <v>3817117</v>
      </c>
      <c r="C11" s="41">
        <v>4420568</v>
      </c>
      <c r="D11" s="41">
        <v>53177</v>
      </c>
      <c r="E11" s="41">
        <v>70030</v>
      </c>
      <c r="F11" s="41">
        <v>3763940</v>
      </c>
      <c r="G11" s="41">
        <v>4350538</v>
      </c>
      <c r="H11" s="41">
        <v>1639279</v>
      </c>
      <c r="I11" s="41">
        <v>1812827</v>
      </c>
      <c r="J11" s="41">
        <v>1411583</v>
      </c>
      <c r="K11" s="41">
        <v>1643579</v>
      </c>
      <c r="L11" s="41">
        <v>227696</v>
      </c>
      <c r="M11" s="41">
        <v>169248</v>
      </c>
    </row>
    <row r="12" spans="1:13" x14ac:dyDescent="0.4">
      <c r="A12" s="43" t="s">
        <v>48</v>
      </c>
      <c r="B12" s="41">
        <v>200186</v>
      </c>
      <c r="C12" s="41">
        <v>213267</v>
      </c>
      <c r="D12" s="41">
        <v>2629</v>
      </c>
      <c r="E12" s="41">
        <v>4340</v>
      </c>
      <c r="F12" s="41">
        <v>197557</v>
      </c>
      <c r="G12" s="41">
        <v>208927</v>
      </c>
      <c r="H12" s="41">
        <v>110911</v>
      </c>
      <c r="I12" s="41">
        <v>117650</v>
      </c>
      <c r="J12" s="41">
        <v>82539</v>
      </c>
      <c r="K12" s="41">
        <v>91270</v>
      </c>
      <c r="L12" s="41">
        <v>28372</v>
      </c>
      <c r="M12" s="41">
        <v>26380</v>
      </c>
    </row>
    <row r="13" spans="1:13" x14ac:dyDescent="0.4">
      <c r="A13" s="43" t="s">
        <v>50</v>
      </c>
      <c r="B13" s="41">
        <v>107449</v>
      </c>
      <c r="C13" s="41">
        <v>106717</v>
      </c>
      <c r="D13" s="41">
        <v>2227</v>
      </c>
      <c r="E13" s="41">
        <v>2040</v>
      </c>
      <c r="F13" s="41">
        <v>105222</v>
      </c>
      <c r="G13" s="41">
        <v>104677</v>
      </c>
      <c r="H13" s="41">
        <v>56938</v>
      </c>
      <c r="I13" s="41">
        <v>56180</v>
      </c>
      <c r="J13" s="41">
        <v>35658</v>
      </c>
      <c r="K13" s="41">
        <v>36836</v>
      </c>
      <c r="L13" s="41">
        <v>21280</v>
      </c>
      <c r="M13" s="41">
        <v>19344</v>
      </c>
    </row>
    <row r="14" spans="1:13" x14ac:dyDescent="0.4">
      <c r="A14" s="43" t="s">
        <v>51</v>
      </c>
      <c r="B14" s="41">
        <v>980263</v>
      </c>
      <c r="C14" s="41">
        <v>1043433</v>
      </c>
      <c r="D14" s="41">
        <v>24139</v>
      </c>
      <c r="E14" s="41">
        <v>27500</v>
      </c>
      <c r="F14" s="41">
        <v>956124</v>
      </c>
      <c r="G14" s="41">
        <v>1015933</v>
      </c>
      <c r="H14" s="41">
        <v>440909</v>
      </c>
      <c r="I14" s="41">
        <v>470132</v>
      </c>
      <c r="J14" s="41">
        <v>388660</v>
      </c>
      <c r="K14" s="41">
        <v>427021</v>
      </c>
      <c r="L14" s="41">
        <v>52249</v>
      </c>
      <c r="M14" s="41">
        <v>43111</v>
      </c>
    </row>
    <row r="15" spans="1:13" x14ac:dyDescent="0.4">
      <c r="A15" s="43" t="s">
        <v>52</v>
      </c>
      <c r="B15" s="41">
        <v>375770</v>
      </c>
      <c r="C15" s="41">
        <v>425264</v>
      </c>
      <c r="D15" s="41">
        <v>26245</v>
      </c>
      <c r="E15" s="41">
        <v>22770</v>
      </c>
      <c r="F15" s="41">
        <v>349525</v>
      </c>
      <c r="G15" s="41">
        <v>402494</v>
      </c>
      <c r="H15" s="41">
        <v>159222</v>
      </c>
      <c r="I15" s="41">
        <v>172878</v>
      </c>
      <c r="J15" s="41">
        <v>125590</v>
      </c>
      <c r="K15" s="41">
        <v>146663</v>
      </c>
      <c r="L15" s="41">
        <v>33632</v>
      </c>
      <c r="M15" s="41">
        <v>26215</v>
      </c>
    </row>
    <row r="16" spans="1:13" x14ac:dyDescent="0.4">
      <c r="A16" s="43" t="s">
        <v>53</v>
      </c>
      <c r="B16" s="41">
        <v>47420</v>
      </c>
      <c r="C16" s="41">
        <v>47669</v>
      </c>
      <c r="D16" s="41">
        <v>384</v>
      </c>
      <c r="E16" s="41">
        <v>160</v>
      </c>
      <c r="F16" s="41">
        <v>47036</v>
      </c>
      <c r="G16" s="41">
        <v>47509</v>
      </c>
      <c r="H16" s="41">
        <v>18010</v>
      </c>
      <c r="I16" s="41">
        <v>18729</v>
      </c>
      <c r="J16" s="41">
        <v>15437</v>
      </c>
      <c r="K16" s="41">
        <v>16670</v>
      </c>
      <c r="L16" s="41">
        <v>2573</v>
      </c>
      <c r="M16" s="41">
        <v>2059</v>
      </c>
    </row>
    <row r="17" spans="1:13" x14ac:dyDescent="0.4">
      <c r="A17" s="43" t="s">
        <v>54</v>
      </c>
      <c r="B17" s="41">
        <v>211033</v>
      </c>
      <c r="C17" s="41">
        <v>236209</v>
      </c>
      <c r="D17" s="41">
        <v>3525</v>
      </c>
      <c r="E17" s="41">
        <v>4035</v>
      </c>
      <c r="F17" s="41">
        <v>207508</v>
      </c>
      <c r="G17" s="41">
        <v>232174</v>
      </c>
      <c r="H17" s="41">
        <v>110432</v>
      </c>
      <c r="I17" s="41">
        <v>121154</v>
      </c>
      <c r="J17" s="41">
        <v>90903</v>
      </c>
      <c r="K17" s="41">
        <v>104425</v>
      </c>
      <c r="L17" s="41">
        <v>19529</v>
      </c>
      <c r="M17" s="41">
        <v>16729</v>
      </c>
    </row>
    <row r="18" spans="1:13" x14ac:dyDescent="0.4">
      <c r="A18" s="43" t="s">
        <v>56</v>
      </c>
      <c r="B18" s="41">
        <v>195751</v>
      </c>
      <c r="C18" s="41">
        <v>203881</v>
      </c>
      <c r="D18" s="41">
        <v>5921</v>
      </c>
      <c r="E18" s="41">
        <v>7348</v>
      </c>
      <c r="F18" s="41">
        <v>189830</v>
      </c>
      <c r="G18" s="41">
        <v>196533</v>
      </c>
      <c r="H18" s="41">
        <v>87850</v>
      </c>
      <c r="I18" s="41">
        <v>92048</v>
      </c>
      <c r="J18" s="41">
        <v>64767</v>
      </c>
      <c r="K18" s="41">
        <v>69589</v>
      </c>
      <c r="L18" s="41">
        <v>23083</v>
      </c>
      <c r="M18" s="41">
        <v>22459</v>
      </c>
    </row>
    <row r="19" spans="1:13" x14ac:dyDescent="0.4">
      <c r="A19" s="43" t="s">
        <v>487</v>
      </c>
      <c r="B19" s="41">
        <v>6392017</v>
      </c>
      <c r="C19" s="41">
        <v>7151502</v>
      </c>
      <c r="D19" s="41">
        <v>139384</v>
      </c>
      <c r="E19" s="41">
        <v>160269</v>
      </c>
      <c r="F19" s="41">
        <v>6252633</v>
      </c>
      <c r="G19" s="41">
        <v>6991233</v>
      </c>
      <c r="H19" s="41">
        <v>2844526</v>
      </c>
      <c r="I19" s="41">
        <v>3082000</v>
      </c>
      <c r="J19" s="41">
        <v>2380990</v>
      </c>
      <c r="K19" s="41">
        <v>2705878</v>
      </c>
      <c r="L19" s="41">
        <v>463536</v>
      </c>
      <c r="M19" s="41">
        <v>376122</v>
      </c>
    </row>
    <row r="21" spans="1:13" ht="15" thickBot="1" x14ac:dyDescent="0.45">
      <c r="A21" s="61" t="s">
        <v>501</v>
      </c>
    </row>
    <row r="22" spans="1:13" ht="24.45" thickBot="1" x14ac:dyDescent="0.45">
      <c r="A22" s="3"/>
      <c r="B22" s="4" t="s">
        <v>0</v>
      </c>
      <c r="C22" s="4" t="s">
        <v>1</v>
      </c>
      <c r="D22" s="3" t="s">
        <v>2</v>
      </c>
      <c r="E22" s="3" t="s">
        <v>3</v>
      </c>
      <c r="F22" s="4" t="s">
        <v>4</v>
      </c>
      <c r="G22" s="4" t="s">
        <v>5</v>
      </c>
      <c r="H22" s="3" t="s">
        <v>6</v>
      </c>
      <c r="I22" s="3" t="s">
        <v>7</v>
      </c>
      <c r="J22" s="4" t="s">
        <v>8</v>
      </c>
      <c r="K22" s="4" t="s">
        <v>9</v>
      </c>
      <c r="L22" s="3" t="s">
        <v>10</v>
      </c>
      <c r="M22" s="3" t="s">
        <v>11</v>
      </c>
    </row>
    <row r="23" spans="1:13" x14ac:dyDescent="0.4">
      <c r="A23" s="43" t="s">
        <v>32</v>
      </c>
      <c r="B23" s="7">
        <v>71518</v>
      </c>
      <c r="C23" s="7">
        <v>66021</v>
      </c>
      <c r="D23" s="8">
        <v>941</v>
      </c>
      <c r="E23" s="8">
        <v>1207</v>
      </c>
      <c r="F23" s="7">
        <f>B23-D23</f>
        <v>70577</v>
      </c>
      <c r="G23" s="7">
        <f>C23-E23</f>
        <v>64814</v>
      </c>
      <c r="H23" s="9">
        <v>32514</v>
      </c>
      <c r="I23" s="9">
        <v>28723</v>
      </c>
      <c r="J23" s="10">
        <v>22771</v>
      </c>
      <c r="K23" s="10">
        <v>22103</v>
      </c>
      <c r="L23" s="9">
        <v>9743</v>
      </c>
      <c r="M23" s="9">
        <v>6620</v>
      </c>
    </row>
    <row r="24" spans="1:13" x14ac:dyDescent="0.4">
      <c r="A24" s="43" t="s">
        <v>33</v>
      </c>
      <c r="B24" s="15">
        <v>131346</v>
      </c>
      <c r="C24" s="15">
        <v>125447</v>
      </c>
      <c r="D24" s="16">
        <v>6271</v>
      </c>
      <c r="E24" s="16">
        <v>5103</v>
      </c>
      <c r="F24" s="15">
        <f t="shared" ref="F24:G38" si="0">B24-D24</f>
        <v>125075</v>
      </c>
      <c r="G24" s="15">
        <f t="shared" si="0"/>
        <v>120344</v>
      </c>
      <c r="H24" s="17">
        <v>59041</v>
      </c>
      <c r="I24" s="17">
        <v>58648</v>
      </c>
      <c r="J24" s="18">
        <v>50865</v>
      </c>
      <c r="K24" s="18">
        <v>50936</v>
      </c>
      <c r="L24" s="17">
        <v>8176</v>
      </c>
      <c r="M24" s="17">
        <v>7712</v>
      </c>
    </row>
    <row r="25" spans="1:13" x14ac:dyDescent="0.4">
      <c r="A25" s="43" t="s">
        <v>35</v>
      </c>
      <c r="B25" s="15">
        <v>134421</v>
      </c>
      <c r="C25" s="15">
        <v>145101</v>
      </c>
      <c r="D25" s="16">
        <v>8834</v>
      </c>
      <c r="E25" s="16">
        <v>12010</v>
      </c>
      <c r="F25" s="15">
        <f t="shared" si="0"/>
        <v>125587</v>
      </c>
      <c r="G25" s="15">
        <f t="shared" si="0"/>
        <v>133091</v>
      </c>
      <c r="H25" s="17">
        <v>63321</v>
      </c>
      <c r="I25" s="17">
        <v>69108</v>
      </c>
      <c r="J25" s="18">
        <v>46711</v>
      </c>
      <c r="K25" s="18">
        <v>51320</v>
      </c>
      <c r="L25" s="17">
        <v>16610</v>
      </c>
      <c r="M25" s="17">
        <v>17788</v>
      </c>
    </row>
    <row r="26" spans="1:13" x14ac:dyDescent="0.4">
      <c r="A26" s="43" t="s">
        <v>38</v>
      </c>
      <c r="B26" s="15">
        <v>53597</v>
      </c>
      <c r="C26" s="15">
        <v>53272</v>
      </c>
      <c r="D26" s="16">
        <v>917</v>
      </c>
      <c r="E26" s="16">
        <v>845</v>
      </c>
      <c r="F26" s="15">
        <f t="shared" si="0"/>
        <v>52680</v>
      </c>
      <c r="G26" s="15">
        <f t="shared" si="0"/>
        <v>52427</v>
      </c>
      <c r="H26" s="17">
        <v>32698</v>
      </c>
      <c r="I26" s="17">
        <v>32373</v>
      </c>
      <c r="J26" s="18">
        <v>22000</v>
      </c>
      <c r="K26" s="18">
        <v>22312</v>
      </c>
      <c r="L26" s="17">
        <v>10698</v>
      </c>
      <c r="M26" s="17">
        <v>10061</v>
      </c>
    </row>
    <row r="27" spans="1:13" x14ac:dyDescent="0.4">
      <c r="A27" s="43" t="s">
        <v>42</v>
      </c>
      <c r="B27" s="15">
        <v>37220</v>
      </c>
      <c r="C27" s="15">
        <v>38533</v>
      </c>
      <c r="D27" s="16">
        <v>3751</v>
      </c>
      <c r="E27" s="16">
        <v>2673</v>
      </c>
      <c r="F27" s="15">
        <f t="shared" si="0"/>
        <v>33469</v>
      </c>
      <c r="G27" s="15">
        <f t="shared" si="0"/>
        <v>35860</v>
      </c>
      <c r="H27" s="17">
        <v>12980</v>
      </c>
      <c r="I27" s="17">
        <v>13704</v>
      </c>
      <c r="J27" s="18">
        <v>11120</v>
      </c>
      <c r="K27" s="18">
        <v>12150</v>
      </c>
      <c r="L27" s="17">
        <v>1860</v>
      </c>
      <c r="M27" s="17">
        <v>1554</v>
      </c>
    </row>
    <row r="28" spans="1:13" x14ac:dyDescent="0.4">
      <c r="A28" s="43" t="s">
        <v>43</v>
      </c>
      <c r="B28" s="15">
        <v>8437</v>
      </c>
      <c r="C28" s="15">
        <v>9563</v>
      </c>
      <c r="D28" s="16">
        <v>35</v>
      </c>
      <c r="E28" s="16">
        <v>32</v>
      </c>
      <c r="F28" s="15">
        <f t="shared" si="0"/>
        <v>8402</v>
      </c>
      <c r="G28" s="15">
        <f t="shared" si="0"/>
        <v>9531</v>
      </c>
      <c r="H28" s="17">
        <v>4372</v>
      </c>
      <c r="I28" s="17">
        <v>4389</v>
      </c>
      <c r="J28" s="18">
        <v>3188</v>
      </c>
      <c r="K28" s="18">
        <v>3634</v>
      </c>
      <c r="L28" s="17">
        <v>1184</v>
      </c>
      <c r="M28" s="17">
        <v>755</v>
      </c>
    </row>
    <row r="29" spans="1:13" x14ac:dyDescent="0.4">
      <c r="A29" s="43" t="s">
        <v>44</v>
      </c>
      <c r="B29" s="15">
        <v>20489</v>
      </c>
      <c r="C29" s="15">
        <v>16557</v>
      </c>
      <c r="D29" s="16">
        <v>388</v>
      </c>
      <c r="E29" s="16">
        <v>176</v>
      </c>
      <c r="F29" s="15">
        <f t="shared" si="0"/>
        <v>20101</v>
      </c>
      <c r="G29" s="15">
        <f t="shared" si="0"/>
        <v>16381</v>
      </c>
      <c r="H29" s="17">
        <v>16049</v>
      </c>
      <c r="I29" s="17">
        <v>13457</v>
      </c>
      <c r="J29" s="18">
        <v>9198</v>
      </c>
      <c r="K29" s="18">
        <v>7370</v>
      </c>
      <c r="L29" s="17">
        <v>6851</v>
      </c>
      <c r="M29" s="17">
        <v>6087</v>
      </c>
    </row>
    <row r="30" spans="1:13" x14ac:dyDescent="0.4">
      <c r="A30" s="43" t="s">
        <v>45</v>
      </c>
      <c r="B30" s="15">
        <v>3817117</v>
      </c>
      <c r="C30" s="15">
        <v>4420568</v>
      </c>
      <c r="D30" s="16">
        <v>53177</v>
      </c>
      <c r="E30" s="16">
        <v>70030</v>
      </c>
      <c r="F30" s="15">
        <f t="shared" si="0"/>
        <v>3763940</v>
      </c>
      <c r="G30" s="15">
        <f t="shared" si="0"/>
        <v>4350538</v>
      </c>
      <c r="H30" s="17">
        <v>1639279</v>
      </c>
      <c r="I30" s="17">
        <v>1812827</v>
      </c>
      <c r="J30" s="18">
        <v>1411583</v>
      </c>
      <c r="K30" s="18">
        <v>1643579</v>
      </c>
      <c r="L30" s="17">
        <v>227696</v>
      </c>
      <c r="M30" s="17">
        <v>169248</v>
      </c>
    </row>
    <row r="31" spans="1:13" x14ac:dyDescent="0.4">
      <c r="A31" s="43" t="s">
        <v>48</v>
      </c>
      <c r="B31" s="15">
        <v>200186</v>
      </c>
      <c r="C31" s="15">
        <v>213267</v>
      </c>
      <c r="D31" s="16">
        <v>2629</v>
      </c>
      <c r="E31" s="16">
        <v>4340</v>
      </c>
      <c r="F31" s="15">
        <f t="shared" si="0"/>
        <v>197557</v>
      </c>
      <c r="G31" s="15">
        <f t="shared" si="0"/>
        <v>208927</v>
      </c>
      <c r="H31" s="17">
        <v>110911</v>
      </c>
      <c r="I31" s="17">
        <v>117650</v>
      </c>
      <c r="J31" s="18">
        <v>82539</v>
      </c>
      <c r="K31" s="18">
        <v>91270</v>
      </c>
      <c r="L31" s="17">
        <v>28372</v>
      </c>
      <c r="M31" s="17">
        <v>26380</v>
      </c>
    </row>
    <row r="32" spans="1:13" x14ac:dyDescent="0.4">
      <c r="A32" s="43" t="s">
        <v>50</v>
      </c>
      <c r="B32" s="15">
        <v>107449</v>
      </c>
      <c r="C32" s="15">
        <v>106717</v>
      </c>
      <c r="D32" s="16">
        <v>2227</v>
      </c>
      <c r="E32" s="16">
        <v>2040</v>
      </c>
      <c r="F32" s="15">
        <f t="shared" si="0"/>
        <v>105222</v>
      </c>
      <c r="G32" s="15">
        <f t="shared" si="0"/>
        <v>104677</v>
      </c>
      <c r="H32" s="17">
        <v>56938</v>
      </c>
      <c r="I32" s="17">
        <v>56180</v>
      </c>
      <c r="J32" s="18">
        <v>35658</v>
      </c>
      <c r="K32" s="18">
        <v>36836</v>
      </c>
      <c r="L32" s="17">
        <v>21280</v>
      </c>
      <c r="M32" s="17">
        <v>19344</v>
      </c>
    </row>
    <row r="33" spans="1:13" x14ac:dyDescent="0.4">
      <c r="A33" s="43" t="s">
        <v>51</v>
      </c>
      <c r="B33" s="15">
        <v>980263</v>
      </c>
      <c r="C33" s="15">
        <v>1043433</v>
      </c>
      <c r="D33" s="16">
        <v>24139</v>
      </c>
      <c r="E33" s="16">
        <v>27500</v>
      </c>
      <c r="F33" s="15">
        <f t="shared" si="0"/>
        <v>956124</v>
      </c>
      <c r="G33" s="15">
        <f t="shared" si="0"/>
        <v>1015933</v>
      </c>
      <c r="H33" s="17">
        <v>440909</v>
      </c>
      <c r="I33" s="17">
        <v>470132</v>
      </c>
      <c r="J33" s="18">
        <v>388660</v>
      </c>
      <c r="K33" s="18">
        <v>427021</v>
      </c>
      <c r="L33" s="17">
        <v>52249</v>
      </c>
      <c r="M33" s="17">
        <v>43111</v>
      </c>
    </row>
    <row r="34" spans="1:13" x14ac:dyDescent="0.4">
      <c r="A34" s="43" t="s">
        <v>52</v>
      </c>
      <c r="B34" s="15">
        <v>375770</v>
      </c>
      <c r="C34" s="15">
        <v>425264</v>
      </c>
      <c r="D34" s="16">
        <v>26245</v>
      </c>
      <c r="E34" s="16">
        <v>22770</v>
      </c>
      <c r="F34" s="15">
        <f t="shared" si="0"/>
        <v>349525</v>
      </c>
      <c r="G34" s="15">
        <f t="shared" si="0"/>
        <v>402494</v>
      </c>
      <c r="H34" s="17">
        <v>159222</v>
      </c>
      <c r="I34" s="17">
        <v>172878</v>
      </c>
      <c r="J34" s="18">
        <v>125590</v>
      </c>
      <c r="K34" s="18">
        <v>146663</v>
      </c>
      <c r="L34" s="17">
        <v>33632</v>
      </c>
      <c r="M34" s="17">
        <v>26215</v>
      </c>
    </row>
    <row r="35" spans="1:13" x14ac:dyDescent="0.4">
      <c r="A35" s="43" t="s">
        <v>53</v>
      </c>
      <c r="B35" s="15">
        <v>47420</v>
      </c>
      <c r="C35" s="15">
        <v>47669</v>
      </c>
      <c r="D35" s="16">
        <v>384</v>
      </c>
      <c r="E35" s="16">
        <v>160</v>
      </c>
      <c r="F35" s="15">
        <f t="shared" si="0"/>
        <v>47036</v>
      </c>
      <c r="G35" s="15">
        <f t="shared" si="0"/>
        <v>47509</v>
      </c>
      <c r="H35" s="17">
        <v>18010</v>
      </c>
      <c r="I35" s="17">
        <v>18729</v>
      </c>
      <c r="J35" s="18">
        <v>15437</v>
      </c>
      <c r="K35" s="18">
        <v>16670</v>
      </c>
      <c r="L35" s="17">
        <v>2573</v>
      </c>
      <c r="M35" s="17">
        <v>2059</v>
      </c>
    </row>
    <row r="36" spans="1:13" x14ac:dyDescent="0.4">
      <c r="A36" s="43" t="s">
        <v>54</v>
      </c>
      <c r="B36" s="15">
        <v>211033</v>
      </c>
      <c r="C36" s="15">
        <v>236209</v>
      </c>
      <c r="D36" s="16">
        <v>3525</v>
      </c>
      <c r="E36" s="16">
        <v>4035</v>
      </c>
      <c r="F36" s="15">
        <f t="shared" si="0"/>
        <v>207508</v>
      </c>
      <c r="G36" s="15">
        <f t="shared" si="0"/>
        <v>232174</v>
      </c>
      <c r="H36" s="17">
        <v>110432</v>
      </c>
      <c r="I36" s="17">
        <v>121154</v>
      </c>
      <c r="J36" s="18">
        <v>90903</v>
      </c>
      <c r="K36" s="18">
        <v>104425</v>
      </c>
      <c r="L36" s="17">
        <v>19529</v>
      </c>
      <c r="M36" s="17">
        <v>16729</v>
      </c>
    </row>
    <row r="37" spans="1:13" x14ac:dyDescent="0.4">
      <c r="A37" s="43" t="s">
        <v>56</v>
      </c>
      <c r="B37" s="45">
        <v>195751</v>
      </c>
      <c r="C37" s="45">
        <v>203881</v>
      </c>
      <c r="D37" s="47">
        <v>5921</v>
      </c>
      <c r="E37" s="47">
        <v>7348</v>
      </c>
      <c r="F37" s="45">
        <f t="shared" si="0"/>
        <v>189830</v>
      </c>
      <c r="G37" s="45">
        <f t="shared" si="0"/>
        <v>196533</v>
      </c>
      <c r="H37" s="48">
        <v>87850</v>
      </c>
      <c r="I37" s="48">
        <v>92048</v>
      </c>
      <c r="J37" s="49">
        <v>64767</v>
      </c>
      <c r="K37" s="49">
        <v>69589</v>
      </c>
      <c r="L37" s="48">
        <v>23083</v>
      </c>
      <c r="M37" s="48">
        <v>22459</v>
      </c>
    </row>
    <row r="38" spans="1:13" x14ac:dyDescent="0.4">
      <c r="B38" s="46">
        <f>SUM(B23:B37)</f>
        <v>6392017</v>
      </c>
      <c r="C38" s="46">
        <v>7151502</v>
      </c>
      <c r="D38" s="50">
        <v>139384</v>
      </c>
      <c r="E38" s="50">
        <v>160269</v>
      </c>
      <c r="F38" s="46">
        <f t="shared" si="0"/>
        <v>6252633</v>
      </c>
      <c r="G38" s="46">
        <f t="shared" si="0"/>
        <v>6991233</v>
      </c>
      <c r="H38" s="51">
        <f t="shared" ref="H38:L38" si="1">SUM(H23:H37)</f>
        <v>2844526</v>
      </c>
      <c r="I38" s="51">
        <v>3082000</v>
      </c>
      <c r="J38" s="46">
        <f t="shared" si="1"/>
        <v>2380990</v>
      </c>
      <c r="K38" s="46">
        <v>2705878</v>
      </c>
      <c r="L38" s="51">
        <f t="shared" si="1"/>
        <v>463536</v>
      </c>
      <c r="M38" s="51">
        <v>376122</v>
      </c>
    </row>
    <row r="40" spans="1:13" ht="15" thickBot="1" x14ac:dyDescent="0.45">
      <c r="A40" s="61" t="s">
        <v>502</v>
      </c>
    </row>
    <row r="41" spans="1:13" ht="24.45" thickBot="1" x14ac:dyDescent="0.45">
      <c r="A41" s="3" t="s">
        <v>2</v>
      </c>
      <c r="B41" s="4" t="s">
        <v>0</v>
      </c>
      <c r="C41" s="4" t="s">
        <v>1</v>
      </c>
      <c r="D41" s="3" t="s">
        <v>2</v>
      </c>
      <c r="E41" s="3" t="s">
        <v>3</v>
      </c>
      <c r="F41" s="4" t="s">
        <v>4</v>
      </c>
      <c r="G41" s="4" t="s">
        <v>5</v>
      </c>
      <c r="H41" s="3" t="s">
        <v>6</v>
      </c>
      <c r="I41" s="3" t="s">
        <v>7</v>
      </c>
      <c r="J41" s="4" t="s">
        <v>8</v>
      </c>
      <c r="K41" s="4" t="s">
        <v>9</v>
      </c>
      <c r="L41" s="3" t="s">
        <v>10</v>
      </c>
      <c r="M41" s="3" t="s">
        <v>11</v>
      </c>
    </row>
    <row r="42" spans="1:13" x14ac:dyDescent="0.4">
      <c r="A42" s="43" t="s">
        <v>32</v>
      </c>
      <c r="B42" s="22">
        <f>B4-B23</f>
        <v>0</v>
      </c>
      <c r="C42" s="22">
        <f t="shared" ref="C42:M42" si="2">C4-C23</f>
        <v>0</v>
      </c>
      <c r="D42" s="52">
        <f t="shared" si="2"/>
        <v>0</v>
      </c>
      <c r="E42" s="52">
        <f t="shared" si="2"/>
        <v>0</v>
      </c>
      <c r="F42" s="22">
        <f t="shared" si="2"/>
        <v>0</v>
      </c>
      <c r="G42" s="22">
        <f t="shared" si="2"/>
        <v>0</v>
      </c>
      <c r="H42" s="23">
        <f t="shared" si="2"/>
        <v>0</v>
      </c>
      <c r="I42" s="23">
        <f t="shared" si="2"/>
        <v>0</v>
      </c>
      <c r="J42" s="25">
        <f t="shared" si="2"/>
        <v>0</v>
      </c>
      <c r="K42" s="25">
        <f t="shared" si="2"/>
        <v>0</v>
      </c>
      <c r="L42" s="23">
        <f t="shared" si="2"/>
        <v>0</v>
      </c>
      <c r="M42" s="23">
        <f t="shared" si="2"/>
        <v>0</v>
      </c>
    </row>
    <row r="43" spans="1:13" x14ac:dyDescent="0.4">
      <c r="A43" s="43" t="s">
        <v>33</v>
      </c>
      <c r="B43" s="28">
        <f t="shared" ref="B43:M43" si="3">B5-B24</f>
        <v>0</v>
      </c>
      <c r="C43" s="28">
        <f t="shared" si="3"/>
        <v>0</v>
      </c>
      <c r="D43" s="53">
        <f t="shared" si="3"/>
        <v>0</v>
      </c>
      <c r="E43" s="53">
        <f t="shared" si="3"/>
        <v>0</v>
      </c>
      <c r="F43" s="28">
        <f t="shared" si="3"/>
        <v>0</v>
      </c>
      <c r="G43" s="28">
        <f t="shared" si="3"/>
        <v>0</v>
      </c>
      <c r="H43" s="29">
        <f t="shared" si="3"/>
        <v>0</v>
      </c>
      <c r="I43" s="29">
        <f t="shared" si="3"/>
        <v>0</v>
      </c>
      <c r="J43" s="31">
        <f t="shared" si="3"/>
        <v>0</v>
      </c>
      <c r="K43" s="31">
        <f t="shared" si="3"/>
        <v>0</v>
      </c>
      <c r="L43" s="29">
        <f t="shared" si="3"/>
        <v>0</v>
      </c>
      <c r="M43" s="29">
        <f t="shared" si="3"/>
        <v>0</v>
      </c>
    </row>
    <row r="44" spans="1:13" x14ac:dyDescent="0.4">
      <c r="A44" s="43" t="s">
        <v>35</v>
      </c>
      <c r="B44" s="28">
        <f t="shared" ref="B44:M44" si="4">B6-B25</f>
        <v>0</v>
      </c>
      <c r="C44" s="28">
        <f t="shared" si="4"/>
        <v>0</v>
      </c>
      <c r="D44" s="53">
        <f t="shared" si="4"/>
        <v>0</v>
      </c>
      <c r="E44" s="53">
        <f t="shared" si="4"/>
        <v>0</v>
      </c>
      <c r="F44" s="28">
        <f t="shared" si="4"/>
        <v>0</v>
      </c>
      <c r="G44" s="28">
        <f t="shared" si="4"/>
        <v>0</v>
      </c>
      <c r="H44" s="29">
        <f t="shared" si="4"/>
        <v>0</v>
      </c>
      <c r="I44" s="29">
        <f t="shared" si="4"/>
        <v>0</v>
      </c>
      <c r="J44" s="31">
        <f t="shared" si="4"/>
        <v>0</v>
      </c>
      <c r="K44" s="31">
        <f t="shared" si="4"/>
        <v>0</v>
      </c>
      <c r="L44" s="29">
        <f t="shared" si="4"/>
        <v>0</v>
      </c>
      <c r="M44" s="29">
        <f t="shared" si="4"/>
        <v>0</v>
      </c>
    </row>
    <row r="45" spans="1:13" x14ac:dyDescent="0.4">
      <c r="A45" s="43" t="s">
        <v>38</v>
      </c>
      <c r="B45" s="28">
        <f t="shared" ref="B45:M45" si="5">B7-B26</f>
        <v>0</v>
      </c>
      <c r="C45" s="28">
        <f t="shared" si="5"/>
        <v>0</v>
      </c>
      <c r="D45" s="53">
        <f t="shared" si="5"/>
        <v>0</v>
      </c>
      <c r="E45" s="53">
        <f t="shared" si="5"/>
        <v>0</v>
      </c>
      <c r="F45" s="28">
        <f t="shared" si="5"/>
        <v>0</v>
      </c>
      <c r="G45" s="28">
        <f t="shared" si="5"/>
        <v>0</v>
      </c>
      <c r="H45" s="29">
        <f t="shared" si="5"/>
        <v>0</v>
      </c>
      <c r="I45" s="29">
        <f t="shared" si="5"/>
        <v>0</v>
      </c>
      <c r="J45" s="31">
        <f t="shared" si="5"/>
        <v>0</v>
      </c>
      <c r="K45" s="31">
        <f t="shared" si="5"/>
        <v>0</v>
      </c>
      <c r="L45" s="29">
        <f t="shared" si="5"/>
        <v>0</v>
      </c>
      <c r="M45" s="29">
        <f t="shared" si="5"/>
        <v>0</v>
      </c>
    </row>
    <row r="46" spans="1:13" x14ac:dyDescent="0.4">
      <c r="A46" s="43" t="s">
        <v>42</v>
      </c>
      <c r="B46" s="28">
        <f t="shared" ref="B46:M46" si="6">B8-B27</f>
        <v>0</v>
      </c>
      <c r="C46" s="28">
        <f t="shared" si="6"/>
        <v>0</v>
      </c>
      <c r="D46" s="53">
        <f t="shared" si="6"/>
        <v>0</v>
      </c>
      <c r="E46" s="53">
        <f t="shared" si="6"/>
        <v>0</v>
      </c>
      <c r="F46" s="28">
        <f t="shared" si="6"/>
        <v>0</v>
      </c>
      <c r="G46" s="28">
        <f t="shared" si="6"/>
        <v>0</v>
      </c>
      <c r="H46" s="29">
        <f t="shared" si="6"/>
        <v>0</v>
      </c>
      <c r="I46" s="29">
        <f t="shared" si="6"/>
        <v>0</v>
      </c>
      <c r="J46" s="31">
        <f t="shared" si="6"/>
        <v>0</v>
      </c>
      <c r="K46" s="31">
        <f t="shared" si="6"/>
        <v>0</v>
      </c>
      <c r="L46" s="29">
        <f t="shared" si="6"/>
        <v>0</v>
      </c>
      <c r="M46" s="29">
        <f t="shared" si="6"/>
        <v>0</v>
      </c>
    </row>
    <row r="47" spans="1:13" x14ac:dyDescent="0.4">
      <c r="A47" s="43" t="s">
        <v>43</v>
      </c>
      <c r="B47" s="28">
        <f t="shared" ref="B47:M47" si="7">B9-B28</f>
        <v>0</v>
      </c>
      <c r="C47" s="28">
        <f t="shared" si="7"/>
        <v>0</v>
      </c>
      <c r="D47" s="53">
        <f t="shared" si="7"/>
        <v>0</v>
      </c>
      <c r="E47" s="53">
        <f t="shared" si="7"/>
        <v>0</v>
      </c>
      <c r="F47" s="28">
        <f t="shared" si="7"/>
        <v>0</v>
      </c>
      <c r="G47" s="28">
        <f t="shared" si="7"/>
        <v>0</v>
      </c>
      <c r="H47" s="29">
        <f t="shared" si="7"/>
        <v>0</v>
      </c>
      <c r="I47" s="29">
        <f t="shared" si="7"/>
        <v>0</v>
      </c>
      <c r="J47" s="31">
        <f t="shared" si="7"/>
        <v>0</v>
      </c>
      <c r="K47" s="31">
        <f t="shared" si="7"/>
        <v>0</v>
      </c>
      <c r="L47" s="29">
        <f t="shared" si="7"/>
        <v>0</v>
      </c>
      <c r="M47" s="29">
        <f t="shared" si="7"/>
        <v>0</v>
      </c>
    </row>
    <row r="48" spans="1:13" x14ac:dyDescent="0.4">
      <c r="A48" s="43" t="s">
        <v>44</v>
      </c>
      <c r="B48" s="28">
        <f t="shared" ref="B48:M48" si="8">B10-B29</f>
        <v>0</v>
      </c>
      <c r="C48" s="28">
        <f t="shared" si="8"/>
        <v>0</v>
      </c>
      <c r="D48" s="53">
        <f t="shared" si="8"/>
        <v>0</v>
      </c>
      <c r="E48" s="53">
        <f t="shared" si="8"/>
        <v>0</v>
      </c>
      <c r="F48" s="28">
        <f t="shared" si="8"/>
        <v>0</v>
      </c>
      <c r="G48" s="28">
        <f t="shared" si="8"/>
        <v>0</v>
      </c>
      <c r="H48" s="29">
        <f t="shared" si="8"/>
        <v>0</v>
      </c>
      <c r="I48" s="29">
        <f t="shared" si="8"/>
        <v>0</v>
      </c>
      <c r="J48" s="31">
        <f t="shared" si="8"/>
        <v>0</v>
      </c>
      <c r="K48" s="31">
        <f t="shared" si="8"/>
        <v>0</v>
      </c>
      <c r="L48" s="29">
        <f t="shared" si="8"/>
        <v>0</v>
      </c>
      <c r="M48" s="29">
        <f t="shared" si="8"/>
        <v>0</v>
      </c>
    </row>
    <row r="49" spans="1:13" x14ac:dyDescent="0.4">
      <c r="A49" s="43" t="s">
        <v>45</v>
      </c>
      <c r="B49" s="28">
        <f t="shared" ref="B49:M49" si="9">B11-B30</f>
        <v>0</v>
      </c>
      <c r="C49" s="28">
        <f t="shared" si="9"/>
        <v>0</v>
      </c>
      <c r="D49" s="53">
        <f t="shared" si="9"/>
        <v>0</v>
      </c>
      <c r="E49" s="53">
        <f t="shared" si="9"/>
        <v>0</v>
      </c>
      <c r="F49" s="28">
        <f t="shared" si="9"/>
        <v>0</v>
      </c>
      <c r="G49" s="28">
        <f t="shared" si="9"/>
        <v>0</v>
      </c>
      <c r="H49" s="29">
        <f t="shared" si="9"/>
        <v>0</v>
      </c>
      <c r="I49" s="29">
        <f t="shared" si="9"/>
        <v>0</v>
      </c>
      <c r="J49" s="31">
        <f t="shared" si="9"/>
        <v>0</v>
      </c>
      <c r="K49" s="31">
        <f t="shared" si="9"/>
        <v>0</v>
      </c>
      <c r="L49" s="29">
        <f t="shared" si="9"/>
        <v>0</v>
      </c>
      <c r="M49" s="29">
        <f t="shared" si="9"/>
        <v>0</v>
      </c>
    </row>
    <row r="50" spans="1:13" x14ac:dyDescent="0.4">
      <c r="A50" s="43" t="s">
        <v>48</v>
      </c>
      <c r="B50" s="28">
        <f t="shared" ref="B50:M50" si="10">B12-B31</f>
        <v>0</v>
      </c>
      <c r="C50" s="28">
        <f t="shared" si="10"/>
        <v>0</v>
      </c>
      <c r="D50" s="53">
        <f t="shared" si="10"/>
        <v>0</v>
      </c>
      <c r="E50" s="53">
        <f t="shared" si="10"/>
        <v>0</v>
      </c>
      <c r="F50" s="28">
        <f t="shared" si="10"/>
        <v>0</v>
      </c>
      <c r="G50" s="28">
        <f t="shared" si="10"/>
        <v>0</v>
      </c>
      <c r="H50" s="29">
        <f t="shared" si="10"/>
        <v>0</v>
      </c>
      <c r="I50" s="29">
        <f t="shared" si="10"/>
        <v>0</v>
      </c>
      <c r="J50" s="31">
        <f t="shared" si="10"/>
        <v>0</v>
      </c>
      <c r="K50" s="31">
        <f t="shared" si="10"/>
        <v>0</v>
      </c>
      <c r="L50" s="29">
        <f t="shared" si="10"/>
        <v>0</v>
      </c>
      <c r="M50" s="29">
        <f t="shared" si="10"/>
        <v>0</v>
      </c>
    </row>
    <row r="51" spans="1:13" x14ac:dyDescent="0.4">
      <c r="A51" s="43" t="s">
        <v>50</v>
      </c>
      <c r="B51" s="28">
        <f t="shared" ref="B51:M51" si="11">B13-B32</f>
        <v>0</v>
      </c>
      <c r="C51" s="28">
        <f t="shared" si="11"/>
        <v>0</v>
      </c>
      <c r="D51" s="53">
        <f t="shared" si="11"/>
        <v>0</v>
      </c>
      <c r="E51" s="53">
        <f t="shared" si="11"/>
        <v>0</v>
      </c>
      <c r="F51" s="28">
        <f t="shared" si="11"/>
        <v>0</v>
      </c>
      <c r="G51" s="28">
        <f t="shared" si="11"/>
        <v>0</v>
      </c>
      <c r="H51" s="29">
        <f t="shared" si="11"/>
        <v>0</v>
      </c>
      <c r="I51" s="29">
        <f t="shared" si="11"/>
        <v>0</v>
      </c>
      <c r="J51" s="31">
        <f t="shared" si="11"/>
        <v>0</v>
      </c>
      <c r="K51" s="31">
        <f t="shared" si="11"/>
        <v>0</v>
      </c>
      <c r="L51" s="29">
        <f t="shared" si="11"/>
        <v>0</v>
      </c>
      <c r="M51" s="29">
        <f t="shared" si="11"/>
        <v>0</v>
      </c>
    </row>
    <row r="52" spans="1:13" x14ac:dyDescent="0.4">
      <c r="A52" s="43" t="s">
        <v>51</v>
      </c>
      <c r="B52" s="28">
        <f t="shared" ref="B52:M52" si="12">B14-B33</f>
        <v>0</v>
      </c>
      <c r="C52" s="28">
        <f t="shared" si="12"/>
        <v>0</v>
      </c>
      <c r="D52" s="53">
        <f t="shared" si="12"/>
        <v>0</v>
      </c>
      <c r="E52" s="53">
        <f t="shared" si="12"/>
        <v>0</v>
      </c>
      <c r="F52" s="28">
        <f t="shared" si="12"/>
        <v>0</v>
      </c>
      <c r="G52" s="28">
        <f t="shared" si="12"/>
        <v>0</v>
      </c>
      <c r="H52" s="29">
        <f t="shared" si="12"/>
        <v>0</v>
      </c>
      <c r="I52" s="29">
        <f t="shared" si="12"/>
        <v>0</v>
      </c>
      <c r="J52" s="31">
        <f t="shared" si="12"/>
        <v>0</v>
      </c>
      <c r="K52" s="31">
        <f t="shared" si="12"/>
        <v>0</v>
      </c>
      <c r="L52" s="29">
        <f t="shared" si="12"/>
        <v>0</v>
      </c>
      <c r="M52" s="29">
        <f t="shared" si="12"/>
        <v>0</v>
      </c>
    </row>
    <row r="53" spans="1:13" x14ac:dyDescent="0.4">
      <c r="A53" s="43" t="s">
        <v>52</v>
      </c>
      <c r="B53" s="28">
        <f t="shared" ref="B53:M53" si="13">B15-B34</f>
        <v>0</v>
      </c>
      <c r="C53" s="28">
        <f t="shared" si="13"/>
        <v>0</v>
      </c>
      <c r="D53" s="53">
        <f t="shared" si="13"/>
        <v>0</v>
      </c>
      <c r="E53" s="53">
        <f t="shared" si="13"/>
        <v>0</v>
      </c>
      <c r="F53" s="28">
        <f t="shared" si="13"/>
        <v>0</v>
      </c>
      <c r="G53" s="28">
        <f t="shared" si="13"/>
        <v>0</v>
      </c>
      <c r="H53" s="29">
        <f t="shared" si="13"/>
        <v>0</v>
      </c>
      <c r="I53" s="29">
        <f t="shared" si="13"/>
        <v>0</v>
      </c>
      <c r="J53" s="31">
        <f t="shared" si="13"/>
        <v>0</v>
      </c>
      <c r="K53" s="31">
        <f t="shared" si="13"/>
        <v>0</v>
      </c>
      <c r="L53" s="29">
        <f t="shared" si="13"/>
        <v>0</v>
      </c>
      <c r="M53" s="29">
        <f t="shared" si="13"/>
        <v>0</v>
      </c>
    </row>
    <row r="54" spans="1:13" x14ac:dyDescent="0.4">
      <c r="A54" s="43" t="s">
        <v>53</v>
      </c>
      <c r="B54" s="28">
        <f t="shared" ref="B54:M54" si="14">B16-B35</f>
        <v>0</v>
      </c>
      <c r="C54" s="28">
        <f t="shared" si="14"/>
        <v>0</v>
      </c>
      <c r="D54" s="53">
        <f t="shared" si="14"/>
        <v>0</v>
      </c>
      <c r="E54" s="53">
        <f t="shared" si="14"/>
        <v>0</v>
      </c>
      <c r="F54" s="28">
        <f t="shared" si="14"/>
        <v>0</v>
      </c>
      <c r="G54" s="28">
        <f t="shared" si="14"/>
        <v>0</v>
      </c>
      <c r="H54" s="29">
        <f t="shared" si="14"/>
        <v>0</v>
      </c>
      <c r="I54" s="29">
        <f t="shared" si="14"/>
        <v>0</v>
      </c>
      <c r="J54" s="31">
        <f t="shared" si="14"/>
        <v>0</v>
      </c>
      <c r="K54" s="31">
        <f t="shared" si="14"/>
        <v>0</v>
      </c>
      <c r="L54" s="29">
        <f t="shared" si="14"/>
        <v>0</v>
      </c>
      <c r="M54" s="29">
        <f t="shared" si="14"/>
        <v>0</v>
      </c>
    </row>
    <row r="55" spans="1:13" x14ac:dyDescent="0.4">
      <c r="A55" s="43" t="s">
        <v>54</v>
      </c>
      <c r="B55" s="28">
        <f t="shared" ref="B55:M55" si="15">B17-B36</f>
        <v>0</v>
      </c>
      <c r="C55" s="28">
        <f t="shared" si="15"/>
        <v>0</v>
      </c>
      <c r="D55" s="53">
        <f t="shared" si="15"/>
        <v>0</v>
      </c>
      <c r="E55" s="53">
        <f t="shared" si="15"/>
        <v>0</v>
      </c>
      <c r="F55" s="28">
        <f t="shared" si="15"/>
        <v>0</v>
      </c>
      <c r="G55" s="28">
        <f t="shared" si="15"/>
        <v>0</v>
      </c>
      <c r="H55" s="29">
        <f t="shared" si="15"/>
        <v>0</v>
      </c>
      <c r="I55" s="29">
        <f t="shared" si="15"/>
        <v>0</v>
      </c>
      <c r="J55" s="31">
        <f t="shared" si="15"/>
        <v>0</v>
      </c>
      <c r="K55" s="31">
        <f t="shared" si="15"/>
        <v>0</v>
      </c>
      <c r="L55" s="29">
        <f t="shared" si="15"/>
        <v>0</v>
      </c>
      <c r="M55" s="29">
        <f t="shared" si="15"/>
        <v>0</v>
      </c>
    </row>
    <row r="56" spans="1:13" x14ac:dyDescent="0.4">
      <c r="A56" s="43" t="s">
        <v>56</v>
      </c>
      <c r="B56" s="54">
        <f t="shared" ref="B56:M56" si="16">B18-B37</f>
        <v>0</v>
      </c>
      <c r="C56" s="54">
        <f t="shared" si="16"/>
        <v>0</v>
      </c>
      <c r="D56" s="55">
        <f t="shared" si="16"/>
        <v>0</v>
      </c>
      <c r="E56" s="55">
        <f t="shared" si="16"/>
        <v>0</v>
      </c>
      <c r="F56" s="54">
        <f t="shared" si="16"/>
        <v>0</v>
      </c>
      <c r="G56" s="54">
        <f t="shared" si="16"/>
        <v>0</v>
      </c>
      <c r="H56" s="56">
        <f t="shared" si="16"/>
        <v>0</v>
      </c>
      <c r="I56" s="56">
        <f t="shared" si="16"/>
        <v>0</v>
      </c>
      <c r="J56" s="57">
        <f t="shared" si="16"/>
        <v>0</v>
      </c>
      <c r="K56" s="57">
        <f t="shared" si="16"/>
        <v>0</v>
      </c>
      <c r="L56" s="56">
        <f t="shared" si="16"/>
        <v>0</v>
      </c>
      <c r="M56" s="56">
        <f t="shared" si="16"/>
        <v>0</v>
      </c>
    </row>
    <row r="57" spans="1:13" x14ac:dyDescent="0.4">
      <c r="B57" s="58">
        <f t="shared" ref="B57:M57" si="17">B19-B38</f>
        <v>0</v>
      </c>
      <c r="C57" s="58">
        <f t="shared" si="17"/>
        <v>0</v>
      </c>
      <c r="D57" s="59">
        <f t="shared" si="17"/>
        <v>0</v>
      </c>
      <c r="E57" s="59">
        <f t="shared" si="17"/>
        <v>0</v>
      </c>
      <c r="F57" s="58">
        <f t="shared" si="17"/>
        <v>0</v>
      </c>
      <c r="G57" s="58">
        <f t="shared" si="17"/>
        <v>0</v>
      </c>
      <c r="H57" s="60">
        <f t="shared" si="17"/>
        <v>0</v>
      </c>
      <c r="I57" s="60">
        <f t="shared" si="17"/>
        <v>0</v>
      </c>
      <c r="J57" s="58">
        <f t="shared" si="17"/>
        <v>0</v>
      </c>
      <c r="K57" s="58">
        <f t="shared" si="17"/>
        <v>0</v>
      </c>
      <c r="L57" s="60">
        <f t="shared" si="17"/>
        <v>0</v>
      </c>
      <c r="M57" s="60">
        <f t="shared" si="17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SchoolDistricts_HU_GQ</vt:lpstr>
      <vt:lpstr>Change_SchoolDistricts_HU_GQ</vt:lpstr>
      <vt:lpstr>CountyPivot</vt:lpstr>
      <vt:lpstr>Change_SchoolDistricts_HU_GQ!Print_Area</vt:lpstr>
      <vt:lpstr>SchoolDistricts_HU_GQ!Print_Area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2021-09-07T18:09:54Z</dcterms:created>
  <dcterms:modified xsi:type="dcterms:W3CDTF">2021-09-11T22:57:40Z</dcterms:modified>
</cp:coreProperties>
</file>