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G:\Shared drives\EO_ECONOMIC ANALYSIS\ea_common\Regulatory_Reform\Historical_Admin_Codes\"/>
    </mc:Choice>
  </mc:AlternateContent>
  <xr:revisionPtr revIDLastSave="0" documentId="13_ncr:1_{B4EE59BE-C91A-4535-9492-13336D8950E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atted" sheetId="1" r:id="rId1"/>
    <sheet name="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9" i="1" l="1"/>
  <c r="AD10" i="1"/>
  <c r="AD11" i="1"/>
  <c r="AD12" i="1"/>
  <c r="AD8" i="1"/>
  <c r="AC8" i="1"/>
  <c r="AB8" i="1" l="1"/>
  <c r="AC10" i="1" l="1"/>
  <c r="AC9" i="1"/>
  <c r="AA8" i="1"/>
  <c r="AB10" i="1" s="1"/>
  <c r="AB9" i="1" l="1"/>
  <c r="Z8" i="1"/>
  <c r="AA9" i="1" s="1"/>
  <c r="AA10" i="1" l="1"/>
  <c r="Y8" i="1"/>
  <c r="AC12" i="1" l="1"/>
  <c r="AC11" i="1"/>
  <c r="Z10" i="1"/>
  <c r="Z9" i="1"/>
  <c r="X8" i="1"/>
  <c r="Y9" i="1" s="1"/>
  <c r="W8" i="1"/>
  <c r="AB12" i="1" l="1"/>
  <c r="AB11" i="1"/>
  <c r="AA12" i="1"/>
  <c r="AA11" i="1"/>
  <c r="Y10" i="1"/>
  <c r="X10" i="1"/>
  <c r="X9" i="1"/>
  <c r="V8" i="1" l="1"/>
  <c r="U8" i="1"/>
  <c r="T8" i="1"/>
  <c r="S8" i="1"/>
  <c r="R8" i="1"/>
  <c r="Q8" i="1"/>
  <c r="Q10" i="1" s="1"/>
  <c r="P8" i="1"/>
  <c r="O8" i="1"/>
  <c r="O9" i="1" s="1"/>
  <c r="N8" i="1"/>
  <c r="M8" i="1"/>
  <c r="L8" i="1"/>
  <c r="K8" i="1"/>
  <c r="J8" i="1"/>
  <c r="I8" i="1"/>
  <c r="H8" i="1"/>
  <c r="G8" i="1"/>
  <c r="F8" i="1"/>
  <c r="E8" i="1"/>
  <c r="D8" i="1"/>
  <c r="D10" i="1" s="1"/>
  <c r="C8" i="1"/>
  <c r="B8" i="1"/>
  <c r="M12" i="1" l="1"/>
  <c r="N12" i="1"/>
  <c r="L12" i="1"/>
  <c r="F11" i="1"/>
  <c r="G12" i="1"/>
  <c r="E10" i="1"/>
  <c r="U12" i="1"/>
  <c r="Y11" i="1"/>
  <c r="Y12" i="1"/>
  <c r="Z11" i="1"/>
  <c r="Z12" i="1"/>
  <c r="W9" i="1"/>
  <c r="P11" i="1"/>
  <c r="H10" i="1"/>
  <c r="P10" i="1"/>
  <c r="F9" i="1"/>
  <c r="U9" i="1"/>
  <c r="G10" i="1"/>
  <c r="E9" i="1"/>
  <c r="G9" i="1"/>
  <c r="H12" i="1"/>
  <c r="T12" i="1"/>
  <c r="X12" i="1"/>
  <c r="X11" i="1"/>
  <c r="O10" i="1"/>
  <c r="I11" i="1"/>
  <c r="R9" i="1"/>
  <c r="M9" i="1"/>
  <c r="O12" i="1"/>
  <c r="H11" i="1"/>
  <c r="F12" i="1"/>
  <c r="J10" i="1"/>
  <c r="G11" i="1"/>
  <c r="O11" i="1"/>
  <c r="T9" i="1"/>
  <c r="W11" i="1"/>
  <c r="W12" i="1"/>
  <c r="N9" i="1"/>
  <c r="P12" i="1"/>
  <c r="V12" i="1"/>
  <c r="W10" i="1"/>
  <c r="V9" i="1"/>
  <c r="C10" i="1"/>
  <c r="J11" i="1"/>
  <c r="I12" i="1"/>
  <c r="H9" i="1"/>
  <c r="P9" i="1"/>
  <c r="L10" i="1"/>
  <c r="T10" i="1"/>
  <c r="K11" i="1"/>
  <c r="S11" i="1"/>
  <c r="J12" i="1"/>
  <c r="R12" i="1"/>
  <c r="I9" i="1"/>
  <c r="Q9" i="1"/>
  <c r="M10" i="1"/>
  <c r="U10" i="1"/>
  <c r="L11" i="1"/>
  <c r="T11" i="1"/>
  <c r="K12" i="1"/>
  <c r="S12" i="1"/>
  <c r="R10" i="1"/>
  <c r="Q11" i="1"/>
  <c r="K10" i="1"/>
  <c r="I10" i="1"/>
  <c r="S10" i="1"/>
  <c r="R11" i="1"/>
  <c r="Q12" i="1"/>
  <c r="J9" i="1"/>
  <c r="F10" i="1"/>
  <c r="N10" i="1"/>
  <c r="V10" i="1"/>
  <c r="M11" i="1"/>
  <c r="U11" i="1"/>
  <c r="C9" i="1"/>
  <c r="K9" i="1"/>
  <c r="S9" i="1"/>
  <c r="N11" i="1"/>
  <c r="V11" i="1"/>
  <c r="D9" i="1"/>
  <c r="L9" i="1"/>
</calcChain>
</file>

<file path=xl/sharedStrings.xml><?xml version="1.0" encoding="utf-8"?>
<sst xmlns="http://schemas.openxmlformats.org/spreadsheetml/2006/main" count="54" uniqueCount="45">
  <si>
    <t>Restrictive Word Count in the Arizona Administrative Code (A.A.C)</t>
  </si>
  <si>
    <t>15-3</t>
  </si>
  <si>
    <t>15-4</t>
  </si>
  <si>
    <t>16-1</t>
  </si>
  <si>
    <t>16-2</t>
  </si>
  <si>
    <t>16-3</t>
  </si>
  <si>
    <t>16-4</t>
  </si>
  <si>
    <t>17-1</t>
  </si>
  <si>
    <t>17-2</t>
  </si>
  <si>
    <t>17-3</t>
  </si>
  <si>
    <t>17-4</t>
  </si>
  <si>
    <t>18-1</t>
  </si>
  <si>
    <t>18-2</t>
  </si>
  <si>
    <t>18-3</t>
  </si>
  <si>
    <t>18-4</t>
  </si>
  <si>
    <t>19-1</t>
  </si>
  <si>
    <t>19-2</t>
  </si>
  <si>
    <t>19-3</t>
  </si>
  <si>
    <t>19-4</t>
  </si>
  <si>
    <t>20-1</t>
  </si>
  <si>
    <t>20-2</t>
  </si>
  <si>
    <t>20-3</t>
  </si>
  <si>
    <t>Shall</t>
  </si>
  <si>
    <t>Required</t>
  </si>
  <si>
    <t>Must</t>
  </si>
  <si>
    <t>May Not</t>
  </si>
  <si>
    <t>Prohibited</t>
  </si>
  <si>
    <t>Total Restrictive Words</t>
  </si>
  <si>
    <t xml:space="preserve">     Over the Quarter % Change</t>
  </si>
  <si>
    <t>-</t>
  </si>
  <si>
    <t xml:space="preserve">     Over the Quarter # Change</t>
  </si>
  <si>
    <t xml:space="preserve">     Over the Year % Change</t>
  </si>
  <si>
    <t xml:space="preserve">     Over the Year # Change</t>
  </si>
  <si>
    <t>Total Pages</t>
  </si>
  <si>
    <t>Total Words</t>
  </si>
  <si>
    <t>20-4</t>
  </si>
  <si>
    <t>21-1</t>
  </si>
  <si>
    <t>21-2</t>
  </si>
  <si>
    <t>21-3</t>
  </si>
  <si>
    <t>21-4</t>
  </si>
  <si>
    <t>22-1</t>
  </si>
  <si>
    <t>22-2</t>
  </si>
  <si>
    <t>Notes:</t>
  </si>
  <si>
    <t>https://www.azcommerce.com/media/0fij020y/rule_inventory_methodology.docx</t>
  </si>
  <si>
    <t>22-3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</si>
</sst>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85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49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3" fillId="3" borderId="1" xfId="0" applyFont="1" applyFill="1" applyBorder="1"/>
    <xf numFmtId="3" fontId="3" fillId="3" borderId="3" xfId="1" applyNumberFormat="1" applyFont="1" applyFill="1" applyBorder="1" applyAlignment="1">
      <alignment horizontal="center"/>
    </xf>
    <xf numFmtId="3" fontId="3" fillId="3" borderId="0" xfId="1" applyNumberFormat="1" applyFont="1" applyFill="1" applyAlignment="1">
      <alignment horizontal="center"/>
    </xf>
    <xf numFmtId="0" fontId="3" fillId="4" borderId="1" xfId="0" applyFont="1" applyFill="1" applyBorder="1"/>
    <xf numFmtId="3" fontId="3" fillId="4" borderId="3" xfId="1" applyNumberFormat="1" applyFont="1" applyFill="1" applyBorder="1" applyAlignment="1">
      <alignment horizontal="center"/>
    </xf>
    <xf numFmtId="3" fontId="3" fillId="4" borderId="0" xfId="1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164" fontId="3" fillId="4" borderId="3" xfId="0" applyNumberFormat="1" applyFont="1" applyFill="1" applyBorder="1" applyAlignment="1">
      <alignment horizontal="center"/>
    </xf>
    <xf numFmtId="37" fontId="3" fillId="4" borderId="3" xfId="0" applyNumberFormat="1" applyFont="1" applyFill="1" applyBorder="1" applyAlignment="1">
      <alignment horizontal="center"/>
    </xf>
    <xf numFmtId="0" fontId="3" fillId="4" borderId="4" xfId="0" applyFont="1" applyFill="1" applyBorder="1"/>
    <xf numFmtId="164" fontId="3" fillId="4" borderId="5" xfId="0" applyNumberFormat="1" applyFont="1" applyFill="1" applyBorder="1" applyAlignment="1">
      <alignment horizontal="center"/>
    </xf>
    <xf numFmtId="37" fontId="3" fillId="4" borderId="5" xfId="0" applyNumberFormat="1" applyFont="1" applyFill="1" applyBorder="1" applyAlignment="1">
      <alignment horizontal="center"/>
    </xf>
    <xf numFmtId="0" fontId="6" fillId="4" borderId="1" xfId="0" applyFont="1" applyFill="1" applyBorder="1"/>
    <xf numFmtId="164" fontId="6" fillId="4" borderId="3" xfId="1" applyNumberFormat="1" applyFont="1" applyFill="1" applyBorder="1"/>
    <xf numFmtId="164" fontId="6" fillId="4" borderId="0" xfId="1" applyNumberFormat="1" applyFont="1" applyFill="1"/>
    <xf numFmtId="0" fontId="5" fillId="2" borderId="1" xfId="0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3" fillId="4" borderId="1" xfId="1" applyNumberFormat="1" applyFont="1" applyFill="1" applyBorder="1" applyAlignment="1">
      <alignment horizontal="center"/>
    </xf>
    <xf numFmtId="37" fontId="6" fillId="4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7" fontId="3" fillId="4" borderId="1" xfId="0" applyNumberFormat="1" applyFont="1" applyFill="1" applyBorder="1" applyAlignment="1">
      <alignment horizontal="center"/>
    </xf>
    <xf numFmtId="37" fontId="3" fillId="4" borderId="4" xfId="0" applyNumberFormat="1" applyFont="1" applyFill="1" applyBorder="1" applyAlignment="1">
      <alignment horizontal="center"/>
    </xf>
    <xf numFmtId="164" fontId="6" fillId="4" borderId="1" xfId="1" applyNumberFormat="1" applyFont="1" applyFill="1" applyBorder="1"/>
    <xf numFmtId="0" fontId="6" fillId="4" borderId="1" xfId="0" applyFont="1" applyFill="1" applyBorder="1" applyAlignment="1">
      <alignment horizontal="left"/>
    </xf>
    <xf numFmtId="37" fontId="6" fillId="4" borderId="3" xfId="0" applyNumberFormat="1" applyFont="1" applyFill="1" applyBorder="1" applyAlignment="1">
      <alignment horizontal="center"/>
    </xf>
    <xf numFmtId="3" fontId="3" fillId="3" borderId="2" xfId="1" applyNumberFormat="1" applyFont="1" applyFill="1" applyBorder="1" applyAlignment="1">
      <alignment horizontal="center"/>
    </xf>
    <xf numFmtId="0" fontId="7" fillId="0" borderId="0" xfId="2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zcommerce.com/media/0fij020y/rule_inventory_methodology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23" sqref="F23"/>
    </sheetView>
  </sheetViews>
  <sheetFormatPr defaultColWidth="9.109375" defaultRowHeight="13.2" x14ac:dyDescent="0.25"/>
  <cols>
    <col min="1" max="1" width="27.109375" style="2" bestFit="1" customWidth="1"/>
    <col min="2" max="26" width="11.5546875" style="2" customWidth="1"/>
    <col min="27" max="29" width="10.6640625" style="2" bestFit="1" customWidth="1"/>
    <col min="30" max="30" width="10.6640625" style="2" customWidth="1"/>
    <col min="31" max="16384" width="9.109375" style="2"/>
  </cols>
  <sheetData>
    <row r="1" spans="1:30" ht="15.6" x14ac:dyDescent="0.3">
      <c r="A1" s="1" t="s">
        <v>0</v>
      </c>
    </row>
    <row r="2" spans="1:30" x14ac:dyDescent="0.25">
      <c r="A2" s="3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25" t="s">
        <v>21</v>
      </c>
      <c r="W2" s="6" t="s">
        <v>35</v>
      </c>
      <c r="X2" s="6" t="s">
        <v>36</v>
      </c>
      <c r="Y2" s="6" t="s">
        <v>37</v>
      </c>
      <c r="Z2" s="6" t="s">
        <v>38</v>
      </c>
      <c r="AA2" s="6" t="s">
        <v>39</v>
      </c>
      <c r="AB2" s="6" t="s">
        <v>40</v>
      </c>
      <c r="AC2" s="6" t="s">
        <v>41</v>
      </c>
      <c r="AD2" s="7" t="s">
        <v>44</v>
      </c>
    </row>
    <row r="3" spans="1:30" x14ac:dyDescent="0.25">
      <c r="A3" s="8" t="s">
        <v>22</v>
      </c>
      <c r="B3" s="9">
        <v>51505</v>
      </c>
      <c r="C3" s="9">
        <v>53449</v>
      </c>
      <c r="D3" s="9">
        <v>53687</v>
      </c>
      <c r="E3" s="9">
        <v>53631</v>
      </c>
      <c r="F3" s="9">
        <v>53142</v>
      </c>
      <c r="G3" s="9">
        <v>52567</v>
      </c>
      <c r="H3" s="9">
        <v>52360</v>
      </c>
      <c r="I3" s="9">
        <v>52689</v>
      </c>
      <c r="J3" s="9">
        <v>52617</v>
      </c>
      <c r="K3" s="9">
        <v>52285</v>
      </c>
      <c r="L3" s="9">
        <v>52624</v>
      </c>
      <c r="M3" s="9">
        <v>52415</v>
      </c>
      <c r="N3" s="9">
        <v>52441</v>
      </c>
      <c r="O3" s="9">
        <v>52481</v>
      </c>
      <c r="P3" s="9">
        <v>52434</v>
      </c>
      <c r="Q3" s="9">
        <v>52436</v>
      </c>
      <c r="R3" s="9">
        <v>52585</v>
      </c>
      <c r="S3" s="9">
        <v>52559</v>
      </c>
      <c r="T3" s="9">
        <v>53051</v>
      </c>
      <c r="U3" s="9">
        <v>53242</v>
      </c>
      <c r="V3" s="26">
        <v>53260</v>
      </c>
      <c r="W3" s="9">
        <v>52393</v>
      </c>
      <c r="X3" s="9">
        <v>52265</v>
      </c>
      <c r="Y3" s="9">
        <v>52343</v>
      </c>
      <c r="Z3" s="9">
        <v>52783</v>
      </c>
      <c r="AA3" s="9">
        <v>52770</v>
      </c>
      <c r="AB3" s="9">
        <v>52788</v>
      </c>
      <c r="AC3" s="9">
        <v>53019</v>
      </c>
      <c r="AD3" s="10">
        <v>52569</v>
      </c>
    </row>
    <row r="4" spans="1:30" x14ac:dyDescent="0.25">
      <c r="A4" s="11" t="s">
        <v>23</v>
      </c>
      <c r="B4" s="12">
        <v>7238</v>
      </c>
      <c r="C4" s="12">
        <v>8905</v>
      </c>
      <c r="D4" s="12">
        <v>8941</v>
      </c>
      <c r="E4" s="12">
        <v>9097</v>
      </c>
      <c r="F4" s="12">
        <v>9058</v>
      </c>
      <c r="G4" s="12">
        <v>8720</v>
      </c>
      <c r="H4" s="12">
        <v>8800</v>
      </c>
      <c r="I4" s="12">
        <v>9093</v>
      </c>
      <c r="J4" s="12">
        <v>9129</v>
      </c>
      <c r="K4" s="12">
        <v>9089</v>
      </c>
      <c r="L4" s="12">
        <v>9130</v>
      </c>
      <c r="M4" s="12">
        <v>9122</v>
      </c>
      <c r="N4" s="12">
        <v>9129</v>
      </c>
      <c r="O4" s="12">
        <v>9143</v>
      </c>
      <c r="P4" s="12">
        <v>9148</v>
      </c>
      <c r="Q4" s="12">
        <v>9215</v>
      </c>
      <c r="R4" s="12">
        <v>9312</v>
      </c>
      <c r="S4" s="12">
        <v>9341</v>
      </c>
      <c r="T4" s="12">
        <v>9429</v>
      </c>
      <c r="U4" s="12">
        <v>9477</v>
      </c>
      <c r="V4" s="27">
        <v>9494</v>
      </c>
      <c r="W4" s="12">
        <v>9446</v>
      </c>
      <c r="X4" s="12">
        <v>9493</v>
      </c>
      <c r="Y4" s="12">
        <v>9533</v>
      </c>
      <c r="Z4" s="12">
        <v>9575</v>
      </c>
      <c r="AA4" s="12">
        <v>9569</v>
      </c>
      <c r="AB4" s="12">
        <v>9604</v>
      </c>
      <c r="AC4" s="12">
        <v>9694</v>
      </c>
      <c r="AD4" s="13">
        <v>9654</v>
      </c>
    </row>
    <row r="5" spans="1:30" x14ac:dyDescent="0.25">
      <c r="A5" s="8" t="s">
        <v>24</v>
      </c>
      <c r="B5" s="9">
        <v>1428</v>
      </c>
      <c r="C5" s="9">
        <v>1442</v>
      </c>
      <c r="D5" s="9">
        <v>1466</v>
      </c>
      <c r="E5" s="9">
        <v>1478</v>
      </c>
      <c r="F5" s="9">
        <v>1484</v>
      </c>
      <c r="G5" s="9">
        <v>1453</v>
      </c>
      <c r="H5" s="9">
        <v>1474</v>
      </c>
      <c r="I5" s="9">
        <v>1515</v>
      </c>
      <c r="J5" s="9">
        <v>1546</v>
      </c>
      <c r="K5" s="9">
        <v>1551</v>
      </c>
      <c r="L5" s="9">
        <v>1576</v>
      </c>
      <c r="M5" s="9">
        <v>1560</v>
      </c>
      <c r="N5" s="9">
        <v>1584</v>
      </c>
      <c r="O5" s="9">
        <v>1588</v>
      </c>
      <c r="P5" s="9">
        <v>1558</v>
      </c>
      <c r="Q5" s="9">
        <v>1599</v>
      </c>
      <c r="R5" s="9">
        <v>1617</v>
      </c>
      <c r="S5" s="9">
        <v>1653</v>
      </c>
      <c r="T5" s="9">
        <v>1692</v>
      </c>
      <c r="U5" s="9">
        <v>1730</v>
      </c>
      <c r="V5" s="26">
        <v>1726</v>
      </c>
      <c r="W5" s="9">
        <v>1703</v>
      </c>
      <c r="X5" s="9">
        <v>1778</v>
      </c>
      <c r="Y5" s="9">
        <v>1780</v>
      </c>
      <c r="Z5" s="9">
        <v>1827</v>
      </c>
      <c r="AA5" s="9">
        <v>1866</v>
      </c>
      <c r="AB5" s="9">
        <v>1938</v>
      </c>
      <c r="AC5" s="9">
        <v>1929</v>
      </c>
      <c r="AD5" s="10">
        <v>2138</v>
      </c>
    </row>
    <row r="6" spans="1:30" x14ac:dyDescent="0.25">
      <c r="A6" s="11" t="s">
        <v>25</v>
      </c>
      <c r="B6" s="12">
        <v>333</v>
      </c>
      <c r="C6" s="12">
        <v>328</v>
      </c>
      <c r="D6" s="12">
        <v>341</v>
      </c>
      <c r="E6" s="12">
        <v>344</v>
      </c>
      <c r="F6" s="12">
        <v>344</v>
      </c>
      <c r="G6" s="12">
        <v>336</v>
      </c>
      <c r="H6" s="12">
        <v>329</v>
      </c>
      <c r="I6" s="12">
        <v>339</v>
      </c>
      <c r="J6" s="12">
        <v>341</v>
      </c>
      <c r="K6" s="12">
        <v>340</v>
      </c>
      <c r="L6" s="12">
        <v>341</v>
      </c>
      <c r="M6" s="12">
        <v>341</v>
      </c>
      <c r="N6" s="12">
        <v>344</v>
      </c>
      <c r="O6" s="12">
        <v>344</v>
      </c>
      <c r="P6" s="12">
        <v>349</v>
      </c>
      <c r="Q6" s="12">
        <v>352</v>
      </c>
      <c r="R6" s="12">
        <v>364</v>
      </c>
      <c r="S6" s="12">
        <v>368</v>
      </c>
      <c r="T6" s="12">
        <v>378</v>
      </c>
      <c r="U6" s="12">
        <v>346</v>
      </c>
      <c r="V6" s="27">
        <v>387</v>
      </c>
      <c r="W6" s="12">
        <v>383</v>
      </c>
      <c r="X6" s="12">
        <v>384</v>
      </c>
      <c r="Y6" s="12">
        <v>386</v>
      </c>
      <c r="Z6" s="12">
        <v>392</v>
      </c>
      <c r="AA6" s="12">
        <v>694</v>
      </c>
      <c r="AB6" s="12">
        <v>383</v>
      </c>
      <c r="AC6" s="12">
        <v>387</v>
      </c>
      <c r="AD6" s="13">
        <v>387</v>
      </c>
    </row>
    <row r="7" spans="1:30" x14ac:dyDescent="0.25">
      <c r="A7" s="8" t="s">
        <v>26</v>
      </c>
      <c r="B7" s="9">
        <v>448</v>
      </c>
      <c r="C7" s="9">
        <v>513</v>
      </c>
      <c r="D7" s="9">
        <v>513</v>
      </c>
      <c r="E7" s="26">
        <v>517</v>
      </c>
      <c r="F7" s="9">
        <v>517</v>
      </c>
      <c r="G7" s="26">
        <v>419</v>
      </c>
      <c r="H7" s="9">
        <v>416</v>
      </c>
      <c r="I7" s="9">
        <v>515</v>
      </c>
      <c r="J7" s="9">
        <v>520</v>
      </c>
      <c r="K7" s="9">
        <v>519</v>
      </c>
      <c r="L7" s="9">
        <v>581</v>
      </c>
      <c r="M7" s="9">
        <v>583</v>
      </c>
      <c r="N7" s="26">
        <v>584</v>
      </c>
      <c r="O7" s="9">
        <v>586</v>
      </c>
      <c r="P7" s="9">
        <v>583</v>
      </c>
      <c r="Q7" s="9">
        <v>588</v>
      </c>
      <c r="R7" s="9">
        <v>885</v>
      </c>
      <c r="S7" s="9">
        <v>583</v>
      </c>
      <c r="T7" s="9">
        <v>585</v>
      </c>
      <c r="U7" s="9">
        <v>586</v>
      </c>
      <c r="V7" s="26">
        <v>582</v>
      </c>
      <c r="W7" s="9">
        <v>564</v>
      </c>
      <c r="X7" s="9">
        <v>545</v>
      </c>
      <c r="Y7" s="9">
        <v>560</v>
      </c>
      <c r="Z7" s="9">
        <v>566</v>
      </c>
      <c r="AA7" s="9">
        <v>564</v>
      </c>
      <c r="AB7" s="9">
        <v>574</v>
      </c>
      <c r="AC7" s="9">
        <v>577</v>
      </c>
      <c r="AD7" s="10">
        <v>602</v>
      </c>
    </row>
    <row r="8" spans="1:30" s="14" customFormat="1" x14ac:dyDescent="0.25">
      <c r="A8" s="33" t="s">
        <v>27</v>
      </c>
      <c r="B8" s="34">
        <f t="shared" ref="B8:V8" si="0">SUM(B3:B7)</f>
        <v>60952</v>
      </c>
      <c r="C8" s="34">
        <f t="shared" si="0"/>
        <v>64637</v>
      </c>
      <c r="D8" s="34">
        <f t="shared" si="0"/>
        <v>64948</v>
      </c>
      <c r="E8" s="34">
        <f t="shared" si="0"/>
        <v>65067</v>
      </c>
      <c r="F8" s="34">
        <f t="shared" si="0"/>
        <v>64545</v>
      </c>
      <c r="G8" s="34">
        <f t="shared" si="0"/>
        <v>63495</v>
      </c>
      <c r="H8" s="34">
        <f t="shared" si="0"/>
        <v>63379</v>
      </c>
      <c r="I8" s="34">
        <f t="shared" si="0"/>
        <v>64151</v>
      </c>
      <c r="J8" s="34">
        <f t="shared" si="0"/>
        <v>64153</v>
      </c>
      <c r="K8" s="34">
        <f t="shared" si="0"/>
        <v>63784</v>
      </c>
      <c r="L8" s="34">
        <f t="shared" si="0"/>
        <v>64252</v>
      </c>
      <c r="M8" s="34">
        <f t="shared" si="0"/>
        <v>64021</v>
      </c>
      <c r="N8" s="34">
        <f t="shared" si="0"/>
        <v>64082</v>
      </c>
      <c r="O8" s="34">
        <f t="shared" si="0"/>
        <v>64142</v>
      </c>
      <c r="P8" s="34">
        <f t="shared" si="0"/>
        <v>64072</v>
      </c>
      <c r="Q8" s="34">
        <f t="shared" si="0"/>
        <v>64190</v>
      </c>
      <c r="R8" s="34">
        <f t="shared" si="0"/>
        <v>64763</v>
      </c>
      <c r="S8" s="34">
        <f t="shared" si="0"/>
        <v>64504</v>
      </c>
      <c r="T8" s="34">
        <f t="shared" si="0"/>
        <v>65135</v>
      </c>
      <c r="U8" s="34">
        <f t="shared" si="0"/>
        <v>65381</v>
      </c>
      <c r="V8" s="28">
        <f t="shared" si="0"/>
        <v>65449</v>
      </c>
      <c r="W8" s="28">
        <f t="shared" ref="W8:AC8" si="1">SUM(W3:W7)</f>
        <v>64489</v>
      </c>
      <c r="X8" s="28">
        <f t="shared" si="1"/>
        <v>64465</v>
      </c>
      <c r="Y8" s="34">
        <f t="shared" si="1"/>
        <v>64602</v>
      </c>
      <c r="Z8" s="34">
        <f t="shared" si="1"/>
        <v>65143</v>
      </c>
      <c r="AA8" s="34">
        <f t="shared" si="1"/>
        <v>65463</v>
      </c>
      <c r="AB8" s="34">
        <f t="shared" si="1"/>
        <v>65287</v>
      </c>
      <c r="AC8" s="34">
        <f t="shared" si="1"/>
        <v>65606</v>
      </c>
      <c r="AD8" s="34">
        <f>SUM(AD3:AD7)</f>
        <v>65350</v>
      </c>
    </row>
    <row r="9" spans="1:30" x14ac:dyDescent="0.25">
      <c r="A9" s="8" t="s">
        <v>28</v>
      </c>
      <c r="B9" s="15" t="s">
        <v>29</v>
      </c>
      <c r="C9" s="16">
        <f>C8/B8-1</f>
        <v>6.0457409108807036E-2</v>
      </c>
      <c r="D9" s="16">
        <f t="shared" ref="D9:V9" si="2">D8/C8-1</f>
        <v>4.8114856815755225E-3</v>
      </c>
      <c r="E9" s="29">
        <f t="shared" si="2"/>
        <v>1.8322350187842673E-3</v>
      </c>
      <c r="F9" s="16">
        <f t="shared" si="2"/>
        <v>-8.0224998847342466E-3</v>
      </c>
      <c r="G9" s="16">
        <f t="shared" si="2"/>
        <v>-1.6267720195212609E-2</v>
      </c>
      <c r="H9" s="16">
        <f t="shared" si="2"/>
        <v>-1.8269155051579E-3</v>
      </c>
      <c r="I9" s="16">
        <f t="shared" si="2"/>
        <v>1.2180690765079882E-2</v>
      </c>
      <c r="J9" s="16">
        <f t="shared" si="2"/>
        <v>3.1176443079594662E-5</v>
      </c>
      <c r="K9" s="16">
        <f t="shared" si="2"/>
        <v>-5.7518744252021969E-3</v>
      </c>
      <c r="L9" s="16">
        <f t="shared" si="2"/>
        <v>7.3372632635144708E-3</v>
      </c>
      <c r="M9" s="16">
        <f t="shared" si="2"/>
        <v>-3.5952188258731033E-3</v>
      </c>
      <c r="N9" s="16">
        <f t="shared" si="2"/>
        <v>9.5281235844479895E-4</v>
      </c>
      <c r="O9" s="16">
        <f t="shared" si="2"/>
        <v>9.363003651572388E-4</v>
      </c>
      <c r="P9" s="16">
        <f t="shared" si="2"/>
        <v>-1.0913286146362333E-3</v>
      </c>
      <c r="Q9" s="16">
        <f t="shared" si="2"/>
        <v>1.841678112123768E-3</v>
      </c>
      <c r="R9" s="16">
        <f t="shared" si="2"/>
        <v>8.9266240847483136E-3</v>
      </c>
      <c r="S9" s="16">
        <f t="shared" si="2"/>
        <v>-3.9991970724024828E-3</v>
      </c>
      <c r="T9" s="16">
        <f t="shared" si="2"/>
        <v>9.7823390797469045E-3</v>
      </c>
      <c r="U9" s="29">
        <f t="shared" si="2"/>
        <v>3.7767713211023235E-3</v>
      </c>
      <c r="V9" s="29">
        <f t="shared" si="2"/>
        <v>1.040057509062331E-3</v>
      </c>
      <c r="W9" s="29">
        <f t="shared" ref="W9:AD9" si="3">W8/V8-1</f>
        <v>-1.466790936454343E-2</v>
      </c>
      <c r="X9" s="29">
        <f t="shared" si="3"/>
        <v>-3.7215649180477595E-4</v>
      </c>
      <c r="Y9" s="16">
        <f t="shared" si="3"/>
        <v>2.1251842084852868E-3</v>
      </c>
      <c r="Z9" s="16">
        <f t="shared" si="3"/>
        <v>8.3743537351785857E-3</v>
      </c>
      <c r="AA9" s="16">
        <f t="shared" si="3"/>
        <v>4.9122699292325489E-3</v>
      </c>
      <c r="AB9" s="16">
        <f t="shared" si="3"/>
        <v>-2.6885416189297295E-3</v>
      </c>
      <c r="AC9" s="16">
        <f t="shared" si="3"/>
        <v>4.8861182164903205E-3</v>
      </c>
      <c r="AD9" s="16">
        <f t="shared" si="3"/>
        <v>-3.9020821266347872E-3</v>
      </c>
    </row>
    <row r="10" spans="1:30" x14ac:dyDescent="0.25">
      <c r="A10" s="11" t="s">
        <v>30</v>
      </c>
      <c r="B10" s="17" t="s">
        <v>29</v>
      </c>
      <c r="C10" s="18">
        <f>C8-B8</f>
        <v>3685</v>
      </c>
      <c r="D10" s="18">
        <f t="shared" ref="D10:X10" si="4">D8-C8</f>
        <v>311</v>
      </c>
      <c r="E10" s="18">
        <f t="shared" si="4"/>
        <v>119</v>
      </c>
      <c r="F10" s="18">
        <f t="shared" si="4"/>
        <v>-522</v>
      </c>
      <c r="G10" s="18">
        <f t="shared" si="4"/>
        <v>-1050</v>
      </c>
      <c r="H10" s="18">
        <f t="shared" si="4"/>
        <v>-116</v>
      </c>
      <c r="I10" s="18">
        <f t="shared" si="4"/>
        <v>772</v>
      </c>
      <c r="J10" s="18">
        <f t="shared" si="4"/>
        <v>2</v>
      </c>
      <c r="K10" s="18">
        <f t="shared" si="4"/>
        <v>-369</v>
      </c>
      <c r="L10" s="18">
        <f t="shared" si="4"/>
        <v>468</v>
      </c>
      <c r="M10" s="18">
        <f t="shared" si="4"/>
        <v>-231</v>
      </c>
      <c r="N10" s="18">
        <f t="shared" si="4"/>
        <v>61</v>
      </c>
      <c r="O10" s="18">
        <f t="shared" si="4"/>
        <v>60</v>
      </c>
      <c r="P10" s="18">
        <f t="shared" si="4"/>
        <v>-70</v>
      </c>
      <c r="Q10" s="18">
        <f t="shared" si="4"/>
        <v>118</v>
      </c>
      <c r="R10" s="18">
        <f t="shared" si="4"/>
        <v>573</v>
      </c>
      <c r="S10" s="18">
        <f t="shared" si="4"/>
        <v>-259</v>
      </c>
      <c r="T10" s="18">
        <f t="shared" si="4"/>
        <v>631</v>
      </c>
      <c r="U10" s="18">
        <f t="shared" si="4"/>
        <v>246</v>
      </c>
      <c r="V10" s="30">
        <f t="shared" si="4"/>
        <v>68</v>
      </c>
      <c r="W10" s="30">
        <f t="shared" si="4"/>
        <v>-960</v>
      </c>
      <c r="X10" s="30">
        <f t="shared" si="4"/>
        <v>-24</v>
      </c>
      <c r="Y10" s="18">
        <f t="shared" ref="Y10:AD10" si="5">Y8-X8</f>
        <v>137</v>
      </c>
      <c r="Z10" s="18">
        <f t="shared" si="5"/>
        <v>541</v>
      </c>
      <c r="AA10" s="18">
        <f t="shared" si="5"/>
        <v>320</v>
      </c>
      <c r="AB10" s="18">
        <f t="shared" si="5"/>
        <v>-176</v>
      </c>
      <c r="AC10" s="18">
        <f t="shared" si="5"/>
        <v>319</v>
      </c>
      <c r="AD10" s="18">
        <f t="shared" si="5"/>
        <v>-256</v>
      </c>
    </row>
    <row r="11" spans="1:30" x14ac:dyDescent="0.25">
      <c r="A11" s="8" t="s">
        <v>31</v>
      </c>
      <c r="B11" s="15" t="s">
        <v>29</v>
      </c>
      <c r="C11" s="15" t="s">
        <v>29</v>
      </c>
      <c r="D11" s="15" t="s">
        <v>29</v>
      </c>
      <c r="E11" s="15" t="s">
        <v>29</v>
      </c>
      <c r="F11" s="16">
        <f>F8/B8-1</f>
        <v>5.8948024675154143E-2</v>
      </c>
      <c r="G11" s="16">
        <f t="shared" ref="G11:X11" si="6">G8/C8-1</f>
        <v>-1.7667899190865866E-2</v>
      </c>
      <c r="H11" s="16">
        <f t="shared" si="6"/>
        <v>-2.4157787768676497E-2</v>
      </c>
      <c r="I11" s="16">
        <f t="shared" si="6"/>
        <v>-1.407779673259868E-2</v>
      </c>
      <c r="J11" s="16">
        <f t="shared" si="6"/>
        <v>-6.0732822062127267E-3</v>
      </c>
      <c r="K11" s="16">
        <f t="shared" si="6"/>
        <v>4.5515394912984952E-3</v>
      </c>
      <c r="L11" s="16">
        <f t="shared" si="6"/>
        <v>1.3774278546521801E-2</v>
      </c>
      <c r="M11" s="16">
        <f t="shared" si="6"/>
        <v>-2.0264688001745412E-3</v>
      </c>
      <c r="N11" s="16">
        <f t="shared" si="6"/>
        <v>-1.1067292254454131E-3</v>
      </c>
      <c r="O11" s="16">
        <f t="shared" si="6"/>
        <v>5.6126928383293251E-3</v>
      </c>
      <c r="P11" s="16">
        <f t="shared" si="6"/>
        <v>-2.8014692149660458E-3</v>
      </c>
      <c r="Q11" s="16">
        <f t="shared" si="6"/>
        <v>2.6397588291342533E-3</v>
      </c>
      <c r="R11" s="16">
        <f t="shared" si="6"/>
        <v>1.0627009144533517E-2</v>
      </c>
      <c r="S11" s="16">
        <f t="shared" si="6"/>
        <v>5.6437279785475081E-3</v>
      </c>
      <c r="T11" s="16">
        <f t="shared" si="6"/>
        <v>1.6590710450743007E-2</v>
      </c>
      <c r="U11" s="16">
        <f t="shared" si="6"/>
        <v>1.855429194578595E-2</v>
      </c>
      <c r="V11" s="29">
        <f t="shared" si="6"/>
        <v>1.0592467921498372E-2</v>
      </c>
      <c r="W11" s="29">
        <f t="shared" si="6"/>
        <v>-2.3254371821901376E-4</v>
      </c>
      <c r="X11" s="29">
        <f t="shared" si="6"/>
        <v>-1.0286328394872202E-2</v>
      </c>
      <c r="Y11" s="16">
        <f t="shared" ref="Y11:AD11" si="7">Y8/U8-1</f>
        <v>-1.1914776464110322E-2</v>
      </c>
      <c r="Z11" s="16">
        <f t="shared" si="7"/>
        <v>-4.67539610994816E-3</v>
      </c>
      <c r="AA11" s="16">
        <f t="shared" si="7"/>
        <v>1.5103350959078332E-2</v>
      </c>
      <c r="AB11" s="16">
        <f t="shared" si="7"/>
        <v>1.2751105250911277E-2</v>
      </c>
      <c r="AC11" s="16">
        <f t="shared" si="7"/>
        <v>1.554131451038665E-2</v>
      </c>
      <c r="AD11" s="16">
        <f t="shared" si="7"/>
        <v>3.1776246104724404E-3</v>
      </c>
    </row>
    <row r="12" spans="1:30" x14ac:dyDescent="0.25">
      <c r="A12" s="19" t="s">
        <v>32</v>
      </c>
      <c r="B12" s="20" t="s">
        <v>29</v>
      </c>
      <c r="C12" s="20" t="s">
        <v>29</v>
      </c>
      <c r="D12" s="20" t="s">
        <v>29</v>
      </c>
      <c r="E12" s="20" t="s">
        <v>29</v>
      </c>
      <c r="F12" s="21">
        <f>F8-B8</f>
        <v>3593</v>
      </c>
      <c r="G12" s="21">
        <f t="shared" ref="G12:X12" si="8">G8-C8</f>
        <v>-1142</v>
      </c>
      <c r="H12" s="21">
        <f t="shared" si="8"/>
        <v>-1569</v>
      </c>
      <c r="I12" s="21">
        <f t="shared" si="8"/>
        <v>-916</v>
      </c>
      <c r="J12" s="21">
        <f t="shared" si="8"/>
        <v>-392</v>
      </c>
      <c r="K12" s="21">
        <f t="shared" si="8"/>
        <v>289</v>
      </c>
      <c r="L12" s="21">
        <f t="shared" si="8"/>
        <v>873</v>
      </c>
      <c r="M12" s="21">
        <f t="shared" si="8"/>
        <v>-130</v>
      </c>
      <c r="N12" s="21">
        <f t="shared" si="8"/>
        <v>-71</v>
      </c>
      <c r="O12" s="21">
        <f t="shared" si="8"/>
        <v>358</v>
      </c>
      <c r="P12" s="21">
        <f t="shared" si="8"/>
        <v>-180</v>
      </c>
      <c r="Q12" s="21">
        <f t="shared" si="8"/>
        <v>169</v>
      </c>
      <c r="R12" s="21">
        <f t="shared" si="8"/>
        <v>681</v>
      </c>
      <c r="S12" s="21">
        <f t="shared" si="8"/>
        <v>362</v>
      </c>
      <c r="T12" s="21">
        <f t="shared" si="8"/>
        <v>1063</v>
      </c>
      <c r="U12" s="21">
        <f t="shared" si="8"/>
        <v>1191</v>
      </c>
      <c r="V12" s="31">
        <f t="shared" si="8"/>
        <v>686</v>
      </c>
      <c r="W12" s="31">
        <f t="shared" si="8"/>
        <v>-15</v>
      </c>
      <c r="X12" s="31">
        <f t="shared" si="8"/>
        <v>-670</v>
      </c>
      <c r="Y12" s="21">
        <f t="shared" ref="Y12:AD12" si="9">Y8-U8</f>
        <v>-779</v>
      </c>
      <c r="Z12" s="21">
        <f t="shared" si="9"/>
        <v>-306</v>
      </c>
      <c r="AA12" s="31">
        <f t="shared" si="9"/>
        <v>974</v>
      </c>
      <c r="AB12" s="31">
        <f t="shared" si="9"/>
        <v>822</v>
      </c>
      <c r="AC12" s="21">
        <f t="shared" si="9"/>
        <v>1004</v>
      </c>
      <c r="AD12" s="21">
        <f t="shared" si="9"/>
        <v>207</v>
      </c>
    </row>
    <row r="13" spans="1:30" x14ac:dyDescent="0.25">
      <c r="A13" s="8" t="s">
        <v>33</v>
      </c>
      <c r="B13" s="9">
        <v>5319</v>
      </c>
      <c r="C13" s="9">
        <v>5953</v>
      </c>
      <c r="D13" s="9">
        <v>5992</v>
      </c>
      <c r="E13" s="9">
        <v>6032</v>
      </c>
      <c r="F13" s="9">
        <v>6034</v>
      </c>
      <c r="G13" s="9">
        <v>6017</v>
      </c>
      <c r="H13" s="9">
        <v>6008</v>
      </c>
      <c r="I13" s="9">
        <v>6032</v>
      </c>
      <c r="J13" s="9">
        <v>6053</v>
      </c>
      <c r="K13" s="9">
        <v>6041</v>
      </c>
      <c r="L13" s="9">
        <v>6106</v>
      </c>
      <c r="M13" s="9">
        <v>6105</v>
      </c>
      <c r="N13" s="9">
        <v>6121</v>
      </c>
      <c r="O13" s="9">
        <v>6135</v>
      </c>
      <c r="P13" s="9">
        <v>6174</v>
      </c>
      <c r="Q13" s="9">
        <v>6261</v>
      </c>
      <c r="R13" s="9">
        <v>6613</v>
      </c>
      <c r="S13" s="9">
        <v>6631</v>
      </c>
      <c r="T13" s="9">
        <v>6670</v>
      </c>
      <c r="U13" s="9">
        <v>6693</v>
      </c>
      <c r="V13" s="26">
        <v>6725</v>
      </c>
      <c r="W13" s="35">
        <v>6712</v>
      </c>
      <c r="X13" s="35">
        <v>6713</v>
      </c>
      <c r="Y13" s="9">
        <v>6741</v>
      </c>
      <c r="Z13" s="9">
        <v>6704</v>
      </c>
      <c r="AA13" s="35">
        <v>6717</v>
      </c>
      <c r="AB13" s="35">
        <v>6747</v>
      </c>
      <c r="AC13" s="9">
        <v>6808</v>
      </c>
      <c r="AD13" s="10">
        <v>6836</v>
      </c>
    </row>
    <row r="14" spans="1:30" x14ac:dyDescent="0.25">
      <c r="A14" s="22" t="s">
        <v>34</v>
      </c>
      <c r="B14" s="23">
        <v>4829956</v>
      </c>
      <c r="C14" s="23">
        <v>5599071</v>
      </c>
      <c r="D14" s="23">
        <v>5636446</v>
      </c>
      <c r="E14" s="23">
        <v>5685815</v>
      </c>
      <c r="F14" s="23">
        <v>5687108</v>
      </c>
      <c r="G14" s="23">
        <v>5663195</v>
      </c>
      <c r="H14" s="23">
        <v>5655047</v>
      </c>
      <c r="I14" s="23">
        <v>5677810</v>
      </c>
      <c r="J14" s="23">
        <v>5707139</v>
      </c>
      <c r="K14" s="23">
        <v>5694336</v>
      </c>
      <c r="L14" s="23">
        <v>5758488</v>
      </c>
      <c r="M14" s="23">
        <v>5754383</v>
      </c>
      <c r="N14" s="23">
        <v>5764280</v>
      </c>
      <c r="O14" s="23">
        <v>5778912</v>
      </c>
      <c r="P14" s="23">
        <v>5781298</v>
      </c>
      <c r="Q14" s="23">
        <v>5835268</v>
      </c>
      <c r="R14" s="23">
        <v>6003416</v>
      </c>
      <c r="S14" s="23">
        <v>6017377</v>
      </c>
      <c r="T14" s="23">
        <v>6067496</v>
      </c>
      <c r="U14" s="23">
        <v>6103617</v>
      </c>
      <c r="V14" s="32">
        <v>6127344</v>
      </c>
      <c r="W14" s="23">
        <v>6120271</v>
      </c>
      <c r="X14" s="23">
        <v>6125268</v>
      </c>
      <c r="Y14" s="23">
        <v>6153789</v>
      </c>
      <c r="Z14" s="23">
        <v>6225337</v>
      </c>
      <c r="AA14" s="23">
        <v>6233133</v>
      </c>
      <c r="AB14" s="23">
        <v>6216976</v>
      </c>
      <c r="AC14" s="23">
        <v>6264773</v>
      </c>
      <c r="AD14" s="24">
        <v>6266152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2"/>
  <sheetViews>
    <sheetView workbookViewId="0">
      <selection activeCell="F14" sqref="F14"/>
    </sheetView>
  </sheetViews>
  <sheetFormatPr defaultRowHeight="14.4" x14ac:dyDescent="0.3"/>
  <sheetData>
    <row r="2" spans="1:2" x14ac:dyDescent="0.3">
      <c r="A2" t="s">
        <v>42</v>
      </c>
      <c r="B2" s="36" t="s">
        <v>43</v>
      </c>
    </row>
  </sheetData>
  <hyperlinks>
    <hyperlink ref="B2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Formatted</vt:lpstr>
      <vt:lpstr>Notes</vt:lpstr>
    </vt:vector>
  </TitlesOfParts>
  <Company>ADOA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Manny Estrella</dc:creator>
  <cp:lastModifiedBy>Manny Estrella</cp:lastModifiedBy>
  <dcterms:created xsi:type="dcterms:W3CDTF">2020-11-23T16:49:50Z</dcterms:created>
  <dcterms:modified xsi:type="dcterms:W3CDTF">2023-09-05T17:33:16Z</dcterms:modified>
</cp:coreProperties>
</file>