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E27BA7BF-796D-49F9-9586-4A2FD8AFA10A}" xr6:coauthVersionLast="47" xr6:coauthVersionMax="47" xr10:uidLastSave="{00000000-0000-0000-0000-000000000000}"/>
  <bookViews>
    <workbookView xWindow="7200" yWindow="540" windowWidth="21626" windowHeight="17426" tabRatio="808" xr2:uid="{00000000-000D-0000-FFFF-FFFF00000000}"/>
  </bookViews>
  <sheets>
    <sheet name="2010PopByRaceEth" sheetId="1" r:id="rId1"/>
    <sheet name="2020PopByRaceEth" sheetId="2" r:id="rId2"/>
    <sheet name="NumChange2010-2020" sheetId="3" r:id="rId3"/>
    <sheet name="PercentChange2010-202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I37" i="2"/>
  <c r="H37" i="2"/>
  <c r="G37" i="2"/>
  <c r="F37" i="2"/>
  <c r="E37" i="2"/>
  <c r="D37" i="2"/>
  <c r="C37" i="2"/>
  <c r="I36" i="2"/>
  <c r="H36" i="2"/>
  <c r="G36" i="2"/>
  <c r="F36" i="2"/>
  <c r="E36" i="2"/>
  <c r="D36" i="2"/>
  <c r="C36" i="2"/>
  <c r="I35" i="2"/>
  <c r="H35" i="2"/>
  <c r="G35" i="2"/>
  <c r="F35" i="2"/>
  <c r="E35" i="2"/>
  <c r="D35" i="2"/>
  <c r="C35" i="2"/>
  <c r="I34" i="2"/>
  <c r="H34" i="2"/>
  <c r="G34" i="2"/>
  <c r="F34" i="2"/>
  <c r="E34" i="2"/>
  <c r="D34" i="2"/>
  <c r="C34" i="2"/>
  <c r="I33" i="2"/>
  <c r="H33" i="2"/>
  <c r="G33" i="2"/>
  <c r="F33" i="2"/>
  <c r="E33" i="2"/>
  <c r="D33" i="2"/>
  <c r="C33" i="2"/>
  <c r="I32" i="2"/>
  <c r="H32" i="2"/>
  <c r="G32" i="2"/>
  <c r="F32" i="2"/>
  <c r="E32" i="2"/>
  <c r="D32" i="2"/>
  <c r="C32" i="2"/>
  <c r="I31" i="2"/>
  <c r="H31" i="2"/>
  <c r="G31" i="2"/>
  <c r="F31" i="2"/>
  <c r="E31" i="2"/>
  <c r="D31" i="2"/>
  <c r="C31" i="2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8" i="2"/>
  <c r="H28" i="2"/>
  <c r="G28" i="2"/>
  <c r="F28" i="2"/>
  <c r="E28" i="2"/>
  <c r="D28" i="2"/>
  <c r="C28" i="2"/>
  <c r="I27" i="2"/>
  <c r="H27" i="2"/>
  <c r="G27" i="2"/>
  <c r="F27" i="2"/>
  <c r="E27" i="2"/>
  <c r="D27" i="2"/>
  <c r="C27" i="2"/>
  <c r="I26" i="2"/>
  <c r="H26" i="2"/>
  <c r="G26" i="2"/>
  <c r="F26" i="2"/>
  <c r="E26" i="2"/>
  <c r="D26" i="2"/>
  <c r="C26" i="2"/>
  <c r="I25" i="2"/>
  <c r="H25" i="2"/>
  <c r="G25" i="2"/>
  <c r="F25" i="2"/>
  <c r="E25" i="2"/>
  <c r="D25" i="2"/>
  <c r="C25" i="2"/>
  <c r="I24" i="2"/>
  <c r="H24" i="2"/>
  <c r="G24" i="2"/>
  <c r="F24" i="2"/>
  <c r="E24" i="2"/>
  <c r="D24" i="2"/>
  <c r="C24" i="2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B3" i="4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4" i="3"/>
  <c r="H14" i="3"/>
  <c r="G14" i="3"/>
  <c r="F14" i="3"/>
  <c r="E14" i="3"/>
  <c r="D14" i="3"/>
  <c r="C14" i="3"/>
  <c r="B14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8" i="3"/>
  <c r="H8" i="3"/>
  <c r="G8" i="3"/>
  <c r="F8" i="3"/>
  <c r="E8" i="3"/>
  <c r="D8" i="3"/>
  <c r="C8" i="3"/>
  <c r="B8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I4" i="3"/>
  <c r="H4" i="3"/>
  <c r="G4" i="3"/>
  <c r="F4" i="3"/>
  <c r="E4" i="3"/>
  <c r="D4" i="3"/>
  <c r="C4" i="3"/>
  <c r="B4" i="3"/>
  <c r="I3" i="3"/>
  <c r="H3" i="3"/>
  <c r="G3" i="3"/>
  <c r="F3" i="3"/>
  <c r="E3" i="3"/>
  <c r="D3" i="3"/>
  <c r="B3" i="3"/>
  <c r="C3" i="1" l="1"/>
  <c r="C22" i="1" s="1"/>
  <c r="C3" i="3" l="1"/>
  <c r="C3" i="4"/>
</calcChain>
</file>

<file path=xl/sharedStrings.xml><?xml version="1.0" encoding="utf-8"?>
<sst xmlns="http://schemas.openxmlformats.org/spreadsheetml/2006/main" count="156" uniqueCount="31">
  <si>
    <t>Arizona</t>
  </si>
  <si>
    <t>County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</si>
  <si>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</si>
  <si>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</si>
  <si>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</si>
  <si>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</si>
  <si>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</si>
  <si>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</si>
  <si>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</si>
  <si>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</si>
  <si>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</si>
  <si>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</si>
  <si>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</si>
  <si>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</si>
  <si>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</si>
  <si>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</si>
  <si>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</si>
  <si>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2010 Total Population by Race and Origin</t>
  </si>
  <si>
    <t>Not Hispanic or Latino:</t>
  </si>
  <si>
    <t>White alone</t>
  </si>
  <si>
    <t>Black or African American alone</t>
  </si>
  <si>
    <t>Hispanic or Latino</t>
  </si>
  <si>
    <t>Some Other Race alone or Two or More Races:</t>
  </si>
  <si>
    <t>Asian alone or Native Hawaiian &amp; Other Pacific Islander alone</t>
  </si>
  <si>
    <t>American Indian &amp; Alaska Native alone</t>
  </si>
  <si>
    <t>Total Population</t>
  </si>
  <si>
    <t>2020 Total Population by Race and Origin</t>
  </si>
  <si>
    <t>2020 Race and Origin as a Percent of Total Population</t>
  </si>
  <si>
    <t>2010 Race and Origin as a Percent of Total Population</t>
  </si>
  <si>
    <t>2010-2020 Numeric Change in Total Population by Race and Origin</t>
  </si>
  <si>
    <t>2010-2020 Percent Change in Total Population by Race and Origin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</si>
</sst>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0" borderId="8" xfId="0" applyBorder="1"/>
    <xf numFmtId="0" fontId="2" fillId="0" borderId="0" xfId="0" applyFont="1"/>
    <xf numFmtId="0" fontId="0" fillId="0" borderId="4" xfId="0" applyBorder="1" applyAlignment="1">
      <alignment horizontal="center" vertical="center"/>
    </xf>
    <xf numFmtId="3" fontId="0" fillId="0" borderId="9" xfId="0" applyNumberFormat="1" applyBorder="1"/>
    <xf numFmtId="3" fontId="0" fillId="2" borderId="10" xfId="0" applyNumberForma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3" borderId="12" xfId="0" applyNumberFormat="1" applyFill="1" applyBorder="1" applyAlignment="1">
      <alignment horizontal="center" vertical="center" wrapText="1"/>
    </xf>
    <xf numFmtId="3" fontId="0" fillId="0" borderId="13" xfId="0" applyNumberFormat="1" applyBorder="1"/>
    <xf numFmtId="0" fontId="0" fillId="0" borderId="14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1" fillId="0" borderId="20" xfId="0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0" fontId="0" fillId="4" borderId="5" xfId="0" applyFill="1" applyBorder="1" applyAlignment="1">
      <alignment horizontal="center" vertical="center" wrapText="1"/>
    </xf>
    <xf numFmtId="164" fontId="1" fillId="0" borderId="22" xfId="1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164" fontId="0" fillId="0" borderId="1" xfId="0" applyNumberFormat="1" applyBorder="1"/>
    <xf numFmtId="164" fontId="0" fillId="0" borderId="1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1" fillId="0" borderId="21" xfId="1" applyNumberFormat="1" applyFont="1" applyBorder="1"/>
    <xf numFmtId="164" fontId="1" fillId="0" borderId="23" xfId="1" applyNumberFormat="1" applyFont="1" applyBorder="1"/>
    <xf numFmtId="164" fontId="1" fillId="0" borderId="24" xfId="1" applyNumberFormat="1" applyFont="1" applyBorder="1"/>
    <xf numFmtId="164" fontId="1" fillId="0" borderId="25" xfId="1" applyNumberFormat="1" applyFont="1" applyBorder="1"/>
    <xf numFmtId="164" fontId="0" fillId="0" borderId="13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11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3" fontId="0" fillId="5" borderId="5" xfId="0" applyNumberForma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E21" sqref="E21"/>
    </sheetView>
  </sheetViews>
  <sheetFormatPr defaultRowHeight="14.6" x14ac:dyDescent="0.4"/>
  <cols>
    <col min="1" max="1" width="10.691406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bestFit="1" customWidth="1"/>
    <col min="9" max="9" width="14.3046875" customWidth="1"/>
  </cols>
  <sheetData>
    <row r="1" spans="1:11" ht="18.899999999999999" thickBot="1" x14ac:dyDescent="0.55000000000000004">
      <c r="A1" s="10" t="s">
        <v>17</v>
      </c>
      <c r="G1" s="12"/>
    </row>
    <row r="2" spans="1:11" ht="58.5" customHeight="1" x14ac:dyDescent="0.4">
      <c r="A2" s="11" t="s">
        <v>1</v>
      </c>
      <c r="B2" s="29" t="s">
        <v>25</v>
      </c>
      <c r="C2" s="15" t="s">
        <v>21</v>
      </c>
      <c r="D2" s="60" t="s">
        <v>18</v>
      </c>
      <c r="E2" s="7" t="s">
        <v>19</v>
      </c>
      <c r="F2" s="8" t="s">
        <v>20</v>
      </c>
      <c r="G2" s="8" t="s">
        <v>24</v>
      </c>
      <c r="H2" s="8" t="s">
        <v>23</v>
      </c>
      <c r="I2" s="13" t="s">
        <v>22</v>
      </c>
    </row>
    <row r="3" spans="1:11" ht="15" thickBot="1" x14ac:dyDescent="0.45">
      <c r="A3" s="23" t="s">
        <v>0</v>
      </c>
      <c r="B3" s="25">
        <v>6392017</v>
      </c>
      <c r="C3" s="24">
        <f>SUM(C4:C18)</f>
        <v>1895149</v>
      </c>
      <c r="D3" s="25">
        <v>4496868</v>
      </c>
      <c r="E3" s="26">
        <v>3695647</v>
      </c>
      <c r="F3" s="27">
        <v>239101</v>
      </c>
      <c r="G3" s="27">
        <v>257426</v>
      </c>
      <c r="H3" s="27">
        <v>181468</v>
      </c>
      <c r="I3" s="28">
        <v>123226</v>
      </c>
      <c r="K3" s="1"/>
    </row>
    <row r="4" spans="1:11" ht="15" thickTop="1" x14ac:dyDescent="0.4">
      <c r="A4" s="9" t="s">
        <v>2</v>
      </c>
      <c r="B4" s="4">
        <v>71518</v>
      </c>
      <c r="C4" s="16">
        <v>4113</v>
      </c>
      <c r="D4" s="4">
        <v>67405</v>
      </c>
      <c r="E4" s="5">
        <v>14568</v>
      </c>
      <c r="F4" s="6">
        <v>157</v>
      </c>
      <c r="G4" s="6">
        <v>51360</v>
      </c>
      <c r="H4" s="6">
        <v>209</v>
      </c>
      <c r="I4" s="14">
        <v>1111</v>
      </c>
      <c r="K4" s="1"/>
    </row>
    <row r="5" spans="1:11" x14ac:dyDescent="0.4">
      <c r="A5" s="9" t="s">
        <v>3</v>
      </c>
      <c r="B5" s="4">
        <v>131346</v>
      </c>
      <c r="C5" s="16">
        <v>42543</v>
      </c>
      <c r="D5" s="4">
        <v>88803</v>
      </c>
      <c r="E5" s="5">
        <v>76805</v>
      </c>
      <c r="F5" s="6">
        <v>4936</v>
      </c>
      <c r="G5" s="6">
        <v>989</v>
      </c>
      <c r="H5" s="6">
        <v>2789</v>
      </c>
      <c r="I5" s="14">
        <v>3284</v>
      </c>
      <c r="K5" s="1"/>
    </row>
    <row r="6" spans="1:11" x14ac:dyDescent="0.4">
      <c r="A6" s="9" t="s">
        <v>4</v>
      </c>
      <c r="B6" s="4">
        <v>134421</v>
      </c>
      <c r="C6" s="16">
        <v>18166</v>
      </c>
      <c r="D6" s="4">
        <v>116255</v>
      </c>
      <c r="E6" s="5">
        <v>74231</v>
      </c>
      <c r="F6" s="6">
        <v>1495</v>
      </c>
      <c r="G6" s="6">
        <v>35610</v>
      </c>
      <c r="H6" s="6">
        <v>1925</v>
      </c>
      <c r="I6" s="14">
        <v>2994</v>
      </c>
      <c r="K6" s="1"/>
    </row>
    <row r="7" spans="1:11" x14ac:dyDescent="0.4">
      <c r="A7" s="9" t="s">
        <v>5</v>
      </c>
      <c r="B7" s="4">
        <v>53597</v>
      </c>
      <c r="C7" s="16">
        <v>9588</v>
      </c>
      <c r="D7" s="4">
        <v>44009</v>
      </c>
      <c r="E7" s="5">
        <v>35298</v>
      </c>
      <c r="F7" s="6">
        <v>195</v>
      </c>
      <c r="G7" s="6">
        <v>7615</v>
      </c>
      <c r="H7" s="6">
        <v>290</v>
      </c>
      <c r="I7" s="14">
        <v>611</v>
      </c>
      <c r="K7" s="1"/>
    </row>
    <row r="8" spans="1:11" x14ac:dyDescent="0.4">
      <c r="A8" s="9" t="s">
        <v>6</v>
      </c>
      <c r="B8" s="4">
        <v>37220</v>
      </c>
      <c r="C8" s="16">
        <v>11320</v>
      </c>
      <c r="D8" s="4">
        <v>25900</v>
      </c>
      <c r="E8" s="5">
        <v>19483</v>
      </c>
      <c r="F8" s="6">
        <v>633</v>
      </c>
      <c r="G8" s="6">
        <v>5074</v>
      </c>
      <c r="H8" s="6">
        <v>242</v>
      </c>
      <c r="I8" s="14">
        <v>468</v>
      </c>
      <c r="K8" s="1"/>
    </row>
    <row r="9" spans="1:11" x14ac:dyDescent="0.4">
      <c r="A9" s="9" t="s">
        <v>7</v>
      </c>
      <c r="B9" s="4">
        <v>8437</v>
      </c>
      <c r="C9" s="16">
        <v>4040</v>
      </c>
      <c r="D9" s="4">
        <v>4397</v>
      </c>
      <c r="E9" s="5">
        <v>4054</v>
      </c>
      <c r="F9" s="6">
        <v>79</v>
      </c>
      <c r="G9" s="6">
        <v>142</v>
      </c>
      <c r="H9" s="6">
        <v>49</v>
      </c>
      <c r="I9" s="14">
        <v>73</v>
      </c>
      <c r="K9" s="1"/>
    </row>
    <row r="10" spans="1:11" x14ac:dyDescent="0.4">
      <c r="A10" s="9" t="s">
        <v>8</v>
      </c>
      <c r="B10" s="4">
        <v>20489</v>
      </c>
      <c r="C10" s="16">
        <v>4806</v>
      </c>
      <c r="D10" s="4">
        <v>15683</v>
      </c>
      <c r="E10" s="5">
        <v>12854</v>
      </c>
      <c r="F10" s="6">
        <v>115</v>
      </c>
      <c r="G10" s="6">
        <v>2201</v>
      </c>
      <c r="H10" s="6">
        <v>95</v>
      </c>
      <c r="I10" s="14">
        <v>418</v>
      </c>
      <c r="K10" s="1"/>
    </row>
    <row r="11" spans="1:11" x14ac:dyDescent="0.4">
      <c r="A11" s="9" t="s">
        <v>9</v>
      </c>
      <c r="B11" s="4">
        <v>3817117</v>
      </c>
      <c r="C11" s="16">
        <v>1128741</v>
      </c>
      <c r="D11" s="4">
        <v>2688376</v>
      </c>
      <c r="E11" s="5">
        <v>2240055</v>
      </c>
      <c r="F11" s="6">
        <v>177490</v>
      </c>
      <c r="G11" s="6">
        <v>59252</v>
      </c>
      <c r="H11" s="6">
        <v>135024</v>
      </c>
      <c r="I11" s="14">
        <v>76555</v>
      </c>
      <c r="K11" s="1"/>
    </row>
    <row r="12" spans="1:11" x14ac:dyDescent="0.4">
      <c r="A12" s="9" t="s">
        <v>10</v>
      </c>
      <c r="B12" s="4">
        <v>200186</v>
      </c>
      <c r="C12" s="16">
        <v>29569</v>
      </c>
      <c r="D12" s="4">
        <v>170617</v>
      </c>
      <c r="E12" s="5">
        <v>159378</v>
      </c>
      <c r="F12" s="6">
        <v>1715</v>
      </c>
      <c r="G12" s="6">
        <v>3793</v>
      </c>
      <c r="H12" s="6">
        <v>2332</v>
      </c>
      <c r="I12" s="14">
        <v>3399</v>
      </c>
      <c r="K12" s="1"/>
    </row>
    <row r="13" spans="1:11" x14ac:dyDescent="0.4">
      <c r="A13" s="9" t="s">
        <v>11</v>
      </c>
      <c r="B13" s="4">
        <v>107449</v>
      </c>
      <c r="C13" s="16">
        <v>11571</v>
      </c>
      <c r="D13" s="4">
        <v>95878</v>
      </c>
      <c r="E13" s="5">
        <v>47181</v>
      </c>
      <c r="F13" s="6">
        <v>842</v>
      </c>
      <c r="G13" s="6">
        <v>45551</v>
      </c>
      <c r="H13" s="6">
        <v>610</v>
      </c>
      <c r="I13" s="14">
        <v>1694</v>
      </c>
      <c r="K13" s="1"/>
    </row>
    <row r="14" spans="1:11" x14ac:dyDescent="0.4">
      <c r="A14" s="9" t="s">
        <v>12</v>
      </c>
      <c r="B14" s="4">
        <v>980263</v>
      </c>
      <c r="C14" s="16">
        <v>338802</v>
      </c>
      <c r="D14" s="4">
        <v>641461</v>
      </c>
      <c r="E14" s="5">
        <v>541700</v>
      </c>
      <c r="F14" s="6">
        <v>31075</v>
      </c>
      <c r="G14" s="6">
        <v>23558</v>
      </c>
      <c r="H14" s="6">
        <v>25928</v>
      </c>
      <c r="I14" s="14">
        <v>19200</v>
      </c>
      <c r="K14" s="1"/>
    </row>
    <row r="15" spans="1:11" x14ac:dyDescent="0.4">
      <c r="A15" s="9" t="s">
        <v>13</v>
      </c>
      <c r="B15" s="4">
        <v>375770</v>
      </c>
      <c r="C15" s="16">
        <v>106977</v>
      </c>
      <c r="D15" s="4">
        <v>268793</v>
      </c>
      <c r="E15" s="5">
        <v>220486</v>
      </c>
      <c r="F15" s="6">
        <v>16007</v>
      </c>
      <c r="G15" s="6">
        <v>17410</v>
      </c>
      <c r="H15" s="6">
        <v>7603</v>
      </c>
      <c r="I15" s="14">
        <v>7287</v>
      </c>
      <c r="K15" s="1"/>
    </row>
    <row r="16" spans="1:11" x14ac:dyDescent="0.4">
      <c r="A16" s="9" t="s">
        <v>14</v>
      </c>
      <c r="B16" s="4">
        <v>47420</v>
      </c>
      <c r="C16" s="16">
        <v>39273</v>
      </c>
      <c r="D16" s="4">
        <v>8147</v>
      </c>
      <c r="E16" s="5">
        <v>7564</v>
      </c>
      <c r="F16" s="6">
        <v>89</v>
      </c>
      <c r="G16" s="6">
        <v>115</v>
      </c>
      <c r="H16" s="6">
        <v>242</v>
      </c>
      <c r="I16" s="14">
        <v>137</v>
      </c>
      <c r="K16" s="1"/>
    </row>
    <row r="17" spans="1:11" x14ac:dyDescent="0.4">
      <c r="A17" s="9" t="s">
        <v>15</v>
      </c>
      <c r="B17" s="4">
        <v>211033</v>
      </c>
      <c r="C17" s="16">
        <v>28728</v>
      </c>
      <c r="D17" s="4">
        <v>182305</v>
      </c>
      <c r="E17" s="5">
        <v>172968</v>
      </c>
      <c r="F17" s="6">
        <v>1104</v>
      </c>
      <c r="G17" s="6">
        <v>2799</v>
      </c>
      <c r="H17" s="6">
        <v>1885</v>
      </c>
      <c r="I17" s="14">
        <v>3549</v>
      </c>
      <c r="K17" s="1"/>
    </row>
    <row r="18" spans="1:11" ht="15" thickBot="1" x14ac:dyDescent="0.45">
      <c r="A18" s="17" t="s">
        <v>16</v>
      </c>
      <c r="B18" s="19">
        <v>195751</v>
      </c>
      <c r="C18" s="18">
        <v>116912</v>
      </c>
      <c r="D18" s="19">
        <v>78839</v>
      </c>
      <c r="E18" s="20">
        <v>69022</v>
      </c>
      <c r="F18" s="21">
        <v>3169</v>
      </c>
      <c r="G18" s="21">
        <v>1957</v>
      </c>
      <c r="H18" s="21">
        <v>2245</v>
      </c>
      <c r="I18" s="22">
        <v>2446</v>
      </c>
      <c r="K18" s="1"/>
    </row>
    <row r="19" spans="1:11" x14ac:dyDescent="0.4">
      <c r="A19" s="3"/>
      <c r="B19" s="2"/>
      <c r="C19" s="2"/>
      <c r="D19" s="2"/>
      <c r="E19" s="2"/>
      <c r="F19" s="2"/>
      <c r="G19" s="2"/>
      <c r="H19" s="2"/>
    </row>
    <row r="20" spans="1:11" ht="18.899999999999999" thickBot="1" x14ac:dyDescent="0.55000000000000004">
      <c r="A20" s="10" t="s">
        <v>28</v>
      </c>
    </row>
    <row r="21" spans="1:11" ht="58.3" x14ac:dyDescent="0.4">
      <c r="A21" s="11" t="s">
        <v>1</v>
      </c>
      <c r="B21" s="29" t="s">
        <v>25</v>
      </c>
      <c r="C21" s="15" t="s">
        <v>21</v>
      </c>
      <c r="D21" s="60" t="s">
        <v>18</v>
      </c>
      <c r="E21" s="7" t="s">
        <v>19</v>
      </c>
      <c r="F21" s="8" t="s">
        <v>20</v>
      </c>
      <c r="G21" s="8" t="s">
        <v>24</v>
      </c>
      <c r="H21" s="8" t="s">
        <v>23</v>
      </c>
      <c r="I21" s="13" t="s">
        <v>22</v>
      </c>
    </row>
    <row r="22" spans="1:11" ht="15" thickBot="1" x14ac:dyDescent="0.45">
      <c r="A22" s="23" t="s">
        <v>0</v>
      </c>
      <c r="B22" s="25">
        <v>6392017</v>
      </c>
      <c r="C22" s="46">
        <f>C3/$B3</f>
        <v>0.29648685227213883</v>
      </c>
      <c r="D22" s="30">
        <f t="shared" ref="D22:I22" si="0">D3/$B3</f>
        <v>0.70351314772786122</v>
      </c>
      <c r="E22" s="47">
        <f t="shared" si="0"/>
        <v>0.57816601551591618</v>
      </c>
      <c r="F22" s="48">
        <f t="shared" si="0"/>
        <v>3.7406189626842355E-2</v>
      </c>
      <c r="G22" s="48">
        <f t="shared" si="0"/>
        <v>4.0273046833260925E-2</v>
      </c>
      <c r="H22" s="48">
        <f t="shared" si="0"/>
        <v>2.8389786823157698E-2</v>
      </c>
      <c r="I22" s="49">
        <f t="shared" si="0"/>
        <v>1.9278108928684014E-2</v>
      </c>
    </row>
    <row r="23" spans="1:11" ht="15" thickTop="1" x14ac:dyDescent="0.4">
      <c r="A23" s="9" t="s">
        <v>2</v>
      </c>
      <c r="B23" s="4">
        <v>71518</v>
      </c>
      <c r="C23" s="50">
        <f t="shared" ref="C23:I37" si="1">C4/$B4</f>
        <v>5.7509997483151096E-2</v>
      </c>
      <c r="D23" s="51">
        <f t="shared" si="1"/>
        <v>0.94249000251684889</v>
      </c>
      <c r="E23" s="52">
        <f t="shared" si="1"/>
        <v>0.20369697139181744</v>
      </c>
      <c r="F23" s="53">
        <f t="shared" si="1"/>
        <v>2.1952515450655778E-3</v>
      </c>
      <c r="G23" s="53">
        <f t="shared" si="1"/>
        <v>0.71814088760871386</v>
      </c>
      <c r="H23" s="53">
        <f t="shared" si="1"/>
        <v>2.9223412287815655E-3</v>
      </c>
      <c r="I23" s="54">
        <f t="shared" si="1"/>
        <v>1.5534550742470427E-2</v>
      </c>
    </row>
    <row r="24" spans="1:11" x14ac:dyDescent="0.4">
      <c r="A24" s="9" t="s">
        <v>3</v>
      </c>
      <c r="B24" s="4">
        <v>131346</v>
      </c>
      <c r="C24" s="50">
        <f t="shared" si="1"/>
        <v>0.32390023297245446</v>
      </c>
      <c r="D24" s="51">
        <f t="shared" si="1"/>
        <v>0.6760997670275456</v>
      </c>
      <c r="E24" s="52">
        <f t="shared" si="1"/>
        <v>0.5847532471487521</v>
      </c>
      <c r="F24" s="53">
        <f t="shared" si="1"/>
        <v>3.75801318654546E-2</v>
      </c>
      <c r="G24" s="53">
        <f t="shared" si="1"/>
        <v>7.5297306351164101E-3</v>
      </c>
      <c r="H24" s="53">
        <f t="shared" si="1"/>
        <v>2.1233992660606337E-2</v>
      </c>
      <c r="I24" s="54">
        <f t="shared" si="1"/>
        <v>2.5002664717616068E-2</v>
      </c>
    </row>
    <row r="25" spans="1:11" x14ac:dyDescent="0.4">
      <c r="A25" s="9" t="s">
        <v>4</v>
      </c>
      <c r="B25" s="4">
        <v>134421</v>
      </c>
      <c r="C25" s="50">
        <f t="shared" si="1"/>
        <v>0.13514257444893282</v>
      </c>
      <c r="D25" s="51">
        <f t="shared" si="1"/>
        <v>0.86485742555106715</v>
      </c>
      <c r="E25" s="52">
        <f t="shared" si="1"/>
        <v>0.55222770251671982</v>
      </c>
      <c r="F25" s="53">
        <f t="shared" si="1"/>
        <v>1.1121774127554475E-2</v>
      </c>
      <c r="G25" s="53">
        <f t="shared" si="1"/>
        <v>0.26491396433592967</v>
      </c>
      <c r="H25" s="53">
        <f t="shared" si="1"/>
        <v>1.4320679060563453E-2</v>
      </c>
      <c r="I25" s="54">
        <f t="shared" si="1"/>
        <v>2.227330551029973E-2</v>
      </c>
    </row>
    <row r="26" spans="1:11" x14ac:dyDescent="0.4">
      <c r="A26" s="9" t="s">
        <v>5</v>
      </c>
      <c r="B26" s="4">
        <v>53597</v>
      </c>
      <c r="C26" s="50">
        <f t="shared" si="1"/>
        <v>0.17889060954904193</v>
      </c>
      <c r="D26" s="51">
        <f t="shared" si="1"/>
        <v>0.8211093904509581</v>
      </c>
      <c r="E26" s="52">
        <f t="shared" si="1"/>
        <v>0.65858163703192341</v>
      </c>
      <c r="F26" s="53">
        <f t="shared" si="1"/>
        <v>3.6382633356344569E-3</v>
      </c>
      <c r="G26" s="53">
        <f t="shared" si="1"/>
        <v>0.14207884769669943</v>
      </c>
      <c r="H26" s="53">
        <f t="shared" si="1"/>
        <v>5.4107506017127827E-3</v>
      </c>
      <c r="I26" s="54">
        <f t="shared" si="1"/>
        <v>1.1399891784987966E-2</v>
      </c>
    </row>
    <row r="27" spans="1:11" x14ac:dyDescent="0.4">
      <c r="A27" s="9" t="s">
        <v>6</v>
      </c>
      <c r="B27" s="4">
        <v>37220</v>
      </c>
      <c r="C27" s="50">
        <f t="shared" si="1"/>
        <v>0.30413756045137025</v>
      </c>
      <c r="D27" s="51">
        <f t="shared" si="1"/>
        <v>0.69586243954862981</v>
      </c>
      <c r="E27" s="52">
        <f t="shared" si="1"/>
        <v>0.52345513164965074</v>
      </c>
      <c r="F27" s="53">
        <f t="shared" si="1"/>
        <v>1.7006985491671144E-2</v>
      </c>
      <c r="G27" s="53">
        <f t="shared" si="1"/>
        <v>0.13632455668995164</v>
      </c>
      <c r="H27" s="53">
        <f t="shared" si="1"/>
        <v>6.5018807092960774E-3</v>
      </c>
      <c r="I27" s="54">
        <f t="shared" si="1"/>
        <v>1.2573885008060183E-2</v>
      </c>
    </row>
    <row r="28" spans="1:11" x14ac:dyDescent="0.4">
      <c r="A28" s="9" t="s">
        <v>7</v>
      </c>
      <c r="B28" s="4">
        <v>8437</v>
      </c>
      <c r="C28" s="50">
        <f t="shared" si="1"/>
        <v>0.47884319070759751</v>
      </c>
      <c r="D28" s="51">
        <f t="shared" si="1"/>
        <v>0.52115680929240249</v>
      </c>
      <c r="E28" s="52">
        <f t="shared" si="1"/>
        <v>0.48050254829915845</v>
      </c>
      <c r="F28" s="53">
        <f t="shared" si="1"/>
        <v>9.3635178380941098E-3</v>
      </c>
      <c r="G28" s="53">
        <f t="shared" si="1"/>
        <v>1.6830627000118524E-2</v>
      </c>
      <c r="H28" s="53">
        <f t="shared" si="1"/>
        <v>5.8077515704634351E-3</v>
      </c>
      <c r="I28" s="54">
        <f t="shared" si="1"/>
        <v>8.6523645845679748E-3</v>
      </c>
    </row>
    <row r="29" spans="1:11" x14ac:dyDescent="0.4">
      <c r="A29" s="9" t="s">
        <v>8</v>
      </c>
      <c r="B29" s="4">
        <v>20489</v>
      </c>
      <c r="C29" s="50">
        <f t="shared" si="1"/>
        <v>0.23456488847674362</v>
      </c>
      <c r="D29" s="51">
        <f t="shared" si="1"/>
        <v>0.76543511152325638</v>
      </c>
      <c r="E29" s="52">
        <f t="shared" si="1"/>
        <v>0.62736102298794472</v>
      </c>
      <c r="F29" s="53">
        <f t="shared" si="1"/>
        <v>5.612767826638684E-3</v>
      </c>
      <c r="G29" s="53">
        <f t="shared" si="1"/>
        <v>0.10742349553418908</v>
      </c>
      <c r="H29" s="53">
        <f t="shared" si="1"/>
        <v>4.6366342915710873E-3</v>
      </c>
      <c r="I29" s="54">
        <f t="shared" si="1"/>
        <v>2.0401190882912784E-2</v>
      </c>
    </row>
    <row r="30" spans="1:11" x14ac:dyDescent="0.4">
      <c r="A30" s="9" t="s">
        <v>9</v>
      </c>
      <c r="B30" s="4">
        <v>3817117</v>
      </c>
      <c r="C30" s="50">
        <f t="shared" si="1"/>
        <v>0.29570510937967059</v>
      </c>
      <c r="D30" s="51">
        <f t="shared" si="1"/>
        <v>0.70429489062032946</v>
      </c>
      <c r="E30" s="52">
        <f t="shared" si="1"/>
        <v>0.58684473124612113</v>
      </c>
      <c r="F30" s="53">
        <f t="shared" si="1"/>
        <v>4.6498443720745262E-2</v>
      </c>
      <c r="G30" s="53">
        <f t="shared" si="1"/>
        <v>1.5522709940512696E-2</v>
      </c>
      <c r="H30" s="53">
        <f t="shared" si="1"/>
        <v>3.537329350921127E-2</v>
      </c>
      <c r="I30" s="54">
        <f t="shared" si="1"/>
        <v>2.0055712203739105E-2</v>
      </c>
    </row>
    <row r="31" spans="1:11" x14ac:dyDescent="0.4">
      <c r="A31" s="9" t="s">
        <v>10</v>
      </c>
      <c r="B31" s="4">
        <v>200186</v>
      </c>
      <c r="C31" s="50">
        <f t="shared" si="1"/>
        <v>0.14770763190233083</v>
      </c>
      <c r="D31" s="51">
        <f t="shared" si="1"/>
        <v>0.85229236809766917</v>
      </c>
      <c r="E31" s="52">
        <f t="shared" si="1"/>
        <v>0.7961495808897725</v>
      </c>
      <c r="F31" s="53">
        <f t="shared" si="1"/>
        <v>8.5670326596265466E-3</v>
      </c>
      <c r="G31" s="53">
        <f t="shared" si="1"/>
        <v>1.8947378937588043E-2</v>
      </c>
      <c r="H31" s="53">
        <f t="shared" si="1"/>
        <v>1.1649166275363911E-2</v>
      </c>
      <c r="I31" s="54">
        <f t="shared" si="1"/>
        <v>1.6979209335318154E-2</v>
      </c>
    </row>
    <row r="32" spans="1:11" x14ac:dyDescent="0.4">
      <c r="A32" s="9" t="s">
        <v>11</v>
      </c>
      <c r="B32" s="4">
        <v>107449</v>
      </c>
      <c r="C32" s="50">
        <f t="shared" si="1"/>
        <v>0.10768829863470111</v>
      </c>
      <c r="D32" s="51">
        <f t="shared" si="1"/>
        <v>0.89231170136529891</v>
      </c>
      <c r="E32" s="52">
        <f t="shared" si="1"/>
        <v>0.43910134110135973</v>
      </c>
      <c r="F32" s="53">
        <f t="shared" si="1"/>
        <v>7.8362758145724947E-3</v>
      </c>
      <c r="G32" s="53">
        <f t="shared" si="1"/>
        <v>0.42393135347932509</v>
      </c>
      <c r="H32" s="53">
        <f t="shared" si="1"/>
        <v>5.6771119321724723E-3</v>
      </c>
      <c r="I32" s="54">
        <f t="shared" si="1"/>
        <v>1.576561903786913E-2</v>
      </c>
    </row>
    <row r="33" spans="1:9" x14ac:dyDescent="0.4">
      <c r="A33" s="9" t="s">
        <v>12</v>
      </c>
      <c r="B33" s="4">
        <v>980263</v>
      </c>
      <c r="C33" s="50">
        <f t="shared" si="1"/>
        <v>0.34562357244943448</v>
      </c>
      <c r="D33" s="51">
        <f t="shared" si="1"/>
        <v>0.65437642755056546</v>
      </c>
      <c r="E33" s="52">
        <f t="shared" si="1"/>
        <v>0.5526068004198873</v>
      </c>
      <c r="F33" s="53">
        <f t="shared" si="1"/>
        <v>3.1700676247088791E-2</v>
      </c>
      <c r="G33" s="53">
        <f t="shared" si="1"/>
        <v>2.4032326018629695E-2</v>
      </c>
      <c r="H33" s="53">
        <f t="shared" si="1"/>
        <v>2.6450044528866234E-2</v>
      </c>
      <c r="I33" s="54">
        <f t="shared" si="1"/>
        <v>1.9586580336093475E-2</v>
      </c>
    </row>
    <row r="34" spans="1:9" x14ac:dyDescent="0.4">
      <c r="A34" s="9" t="s">
        <v>13</v>
      </c>
      <c r="B34" s="4">
        <v>375770</v>
      </c>
      <c r="C34" s="50">
        <f t="shared" si="1"/>
        <v>0.28468744178619898</v>
      </c>
      <c r="D34" s="51">
        <f t="shared" si="1"/>
        <v>0.71531255821380102</v>
      </c>
      <c r="E34" s="52">
        <f t="shared" si="1"/>
        <v>0.58675785719988294</v>
      </c>
      <c r="F34" s="53">
        <f t="shared" si="1"/>
        <v>4.2597865715730369E-2</v>
      </c>
      <c r="G34" s="53">
        <f t="shared" si="1"/>
        <v>4.6331532586422544E-2</v>
      </c>
      <c r="H34" s="53">
        <f t="shared" si="1"/>
        <v>2.023312132421428E-2</v>
      </c>
      <c r="I34" s="54">
        <f t="shared" si="1"/>
        <v>1.9392181387550896E-2</v>
      </c>
    </row>
    <row r="35" spans="1:9" x14ac:dyDescent="0.4">
      <c r="A35" s="9" t="s">
        <v>14</v>
      </c>
      <c r="B35" s="4">
        <v>47420</v>
      </c>
      <c r="C35" s="50">
        <f t="shared" si="1"/>
        <v>0.82819485449177566</v>
      </c>
      <c r="D35" s="51">
        <f t="shared" si="1"/>
        <v>0.17180514550822437</v>
      </c>
      <c r="E35" s="52">
        <f t="shared" si="1"/>
        <v>0.1595107549557149</v>
      </c>
      <c r="F35" s="53">
        <f t="shared" si="1"/>
        <v>1.8768452129902995E-3</v>
      </c>
      <c r="G35" s="53">
        <f t="shared" si="1"/>
        <v>2.4251370729649938E-3</v>
      </c>
      <c r="H35" s="53">
        <f t="shared" si="1"/>
        <v>5.1033319274567694E-3</v>
      </c>
      <c r="I35" s="54">
        <f t="shared" si="1"/>
        <v>2.8890763390974272E-3</v>
      </c>
    </row>
    <row r="36" spans="1:9" x14ac:dyDescent="0.4">
      <c r="A36" s="9" t="s">
        <v>15</v>
      </c>
      <c r="B36" s="4">
        <v>211033</v>
      </c>
      <c r="C36" s="50">
        <f t="shared" si="1"/>
        <v>0.13613036823624741</v>
      </c>
      <c r="D36" s="51">
        <f t="shared" si="1"/>
        <v>0.86386963176375264</v>
      </c>
      <c r="E36" s="52">
        <f t="shared" si="1"/>
        <v>0.81962536664881791</v>
      </c>
      <c r="F36" s="53">
        <f t="shared" si="1"/>
        <v>5.2314093056536181E-3</v>
      </c>
      <c r="G36" s="53">
        <f t="shared" si="1"/>
        <v>1.3263328484170722E-2</v>
      </c>
      <c r="H36" s="53">
        <f t="shared" si="1"/>
        <v>8.9322523017727092E-3</v>
      </c>
      <c r="I36" s="54">
        <f t="shared" si="1"/>
        <v>1.6817275023337581E-2</v>
      </c>
    </row>
    <row r="37" spans="1:9" ht="15" thickBot="1" x14ac:dyDescent="0.45">
      <c r="A37" s="17" t="s">
        <v>16</v>
      </c>
      <c r="B37" s="19">
        <v>195751</v>
      </c>
      <c r="C37" s="55">
        <f t="shared" si="1"/>
        <v>0.59724854534587313</v>
      </c>
      <c r="D37" s="56">
        <f t="shared" si="1"/>
        <v>0.40275145465412693</v>
      </c>
      <c r="E37" s="57">
        <f t="shared" si="1"/>
        <v>0.35260100842396719</v>
      </c>
      <c r="F37" s="58">
        <f t="shared" si="1"/>
        <v>1.6188933900720813E-2</v>
      </c>
      <c r="G37" s="58">
        <f t="shared" si="1"/>
        <v>9.9973946493249078E-3</v>
      </c>
      <c r="H37" s="58">
        <f t="shared" si="1"/>
        <v>1.1468651501141756E-2</v>
      </c>
      <c r="I37" s="59">
        <f t="shared" si="1"/>
        <v>1.2495466178972266E-2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zoomScaleNormal="100" workbookViewId="0">
      <selection activeCell="D21" sqref="D21"/>
    </sheetView>
  </sheetViews>
  <sheetFormatPr defaultRowHeight="14.6" x14ac:dyDescent="0.4"/>
  <cols>
    <col min="1" max="1" width="10.691406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bestFit="1" customWidth="1"/>
    <col min="9" max="9" width="14.3828125" customWidth="1"/>
  </cols>
  <sheetData>
    <row r="1" spans="1:11" ht="18.899999999999999" thickBot="1" x14ac:dyDescent="0.55000000000000004">
      <c r="A1" s="10" t="s">
        <v>26</v>
      </c>
      <c r="G1" s="12"/>
    </row>
    <row r="2" spans="1:11" ht="58.5" customHeight="1" x14ac:dyDescent="0.4">
      <c r="A2" s="11" t="s">
        <v>1</v>
      </c>
      <c r="B2" s="29" t="s">
        <v>25</v>
      </c>
      <c r="C2" s="15" t="s">
        <v>21</v>
      </c>
      <c r="D2" s="60" t="s">
        <v>18</v>
      </c>
      <c r="E2" s="7" t="s">
        <v>19</v>
      </c>
      <c r="F2" s="8" t="s">
        <v>20</v>
      </c>
      <c r="G2" s="8" t="s">
        <v>24</v>
      </c>
      <c r="H2" s="8" t="s">
        <v>23</v>
      </c>
      <c r="I2" s="13" t="s">
        <v>22</v>
      </c>
    </row>
    <row r="3" spans="1:11" ht="15" thickBot="1" x14ac:dyDescent="0.45">
      <c r="A3" s="23" t="s">
        <v>0</v>
      </c>
      <c r="B3" s="25">
        <v>7151502</v>
      </c>
      <c r="C3" s="24">
        <v>2192253</v>
      </c>
      <c r="D3" s="25">
        <v>4959249</v>
      </c>
      <c r="E3" s="26">
        <v>3816547</v>
      </c>
      <c r="F3" s="27">
        <v>317161</v>
      </c>
      <c r="G3" s="27">
        <v>263930</v>
      </c>
      <c r="H3" s="27">
        <v>263160</v>
      </c>
      <c r="I3" s="28">
        <v>298451</v>
      </c>
      <c r="K3" s="1"/>
    </row>
    <row r="4" spans="1:11" ht="15" thickTop="1" x14ac:dyDescent="0.4">
      <c r="A4" s="9" t="s">
        <v>2</v>
      </c>
      <c r="B4" s="4">
        <v>66021</v>
      </c>
      <c r="C4" s="16">
        <v>3861</v>
      </c>
      <c r="D4" s="4">
        <v>62160</v>
      </c>
      <c r="E4" s="5">
        <v>13791</v>
      </c>
      <c r="F4" s="6">
        <v>184</v>
      </c>
      <c r="G4" s="6">
        <v>46509</v>
      </c>
      <c r="H4" s="6">
        <v>325</v>
      </c>
      <c r="I4" s="14">
        <v>1351</v>
      </c>
      <c r="K4" s="1"/>
    </row>
    <row r="5" spans="1:11" x14ac:dyDescent="0.4">
      <c r="A5" s="9" t="s">
        <v>3</v>
      </c>
      <c r="B5" s="4">
        <v>125447</v>
      </c>
      <c r="C5" s="16">
        <v>42615</v>
      </c>
      <c r="D5" s="4">
        <v>82832</v>
      </c>
      <c r="E5" s="5">
        <v>68256</v>
      </c>
      <c r="F5" s="6">
        <v>4371</v>
      </c>
      <c r="G5" s="6">
        <v>762</v>
      </c>
      <c r="H5" s="6">
        <v>3008</v>
      </c>
      <c r="I5" s="14">
        <v>6435</v>
      </c>
      <c r="K5" s="1"/>
    </row>
    <row r="6" spans="1:11" x14ac:dyDescent="0.4">
      <c r="A6" s="9" t="s">
        <v>4</v>
      </c>
      <c r="B6" s="4">
        <v>145101</v>
      </c>
      <c r="C6" s="16">
        <v>21719</v>
      </c>
      <c r="D6" s="4">
        <v>123382</v>
      </c>
      <c r="E6" s="5">
        <v>76904</v>
      </c>
      <c r="F6" s="6">
        <v>1777</v>
      </c>
      <c r="G6" s="6">
        <v>35143</v>
      </c>
      <c r="H6" s="6">
        <v>2836</v>
      </c>
      <c r="I6" s="14">
        <v>6722</v>
      </c>
      <c r="K6" s="1"/>
    </row>
    <row r="7" spans="1:11" x14ac:dyDescent="0.4">
      <c r="A7" s="9" t="s">
        <v>5</v>
      </c>
      <c r="B7" s="4">
        <v>53272</v>
      </c>
      <c r="C7" s="16">
        <v>9283</v>
      </c>
      <c r="D7" s="4">
        <v>43989</v>
      </c>
      <c r="E7" s="5">
        <v>32757</v>
      </c>
      <c r="F7" s="6">
        <v>239</v>
      </c>
      <c r="G7" s="6">
        <v>8655</v>
      </c>
      <c r="H7" s="6">
        <v>472</v>
      </c>
      <c r="I7" s="14">
        <v>1866</v>
      </c>
      <c r="K7" s="1"/>
    </row>
    <row r="8" spans="1:11" x14ac:dyDescent="0.4">
      <c r="A8" s="9" t="s">
        <v>6</v>
      </c>
      <c r="B8" s="4">
        <v>38533</v>
      </c>
      <c r="C8" s="16">
        <v>11428</v>
      </c>
      <c r="D8" s="4">
        <v>27105</v>
      </c>
      <c r="E8" s="5">
        <v>20398</v>
      </c>
      <c r="F8" s="6">
        <v>453</v>
      </c>
      <c r="G8" s="6">
        <v>5143</v>
      </c>
      <c r="H8" s="6">
        <v>185</v>
      </c>
      <c r="I8" s="14">
        <v>926</v>
      </c>
      <c r="K8" s="1"/>
    </row>
    <row r="9" spans="1:11" x14ac:dyDescent="0.4">
      <c r="A9" s="9" t="s">
        <v>7</v>
      </c>
      <c r="B9" s="4">
        <v>9563</v>
      </c>
      <c r="C9" s="16">
        <v>4376</v>
      </c>
      <c r="D9" s="4">
        <v>5187</v>
      </c>
      <c r="E9" s="5">
        <v>4446</v>
      </c>
      <c r="F9" s="6">
        <v>80</v>
      </c>
      <c r="G9" s="6">
        <v>275</v>
      </c>
      <c r="H9" s="6">
        <v>69</v>
      </c>
      <c r="I9" s="14">
        <v>317</v>
      </c>
      <c r="K9" s="1"/>
    </row>
    <row r="10" spans="1:11" x14ac:dyDescent="0.4">
      <c r="A10" s="9" t="s">
        <v>8</v>
      </c>
      <c r="B10" s="4">
        <v>16557</v>
      </c>
      <c r="C10" s="16">
        <v>4197</v>
      </c>
      <c r="D10" s="4">
        <v>12360</v>
      </c>
      <c r="E10" s="5">
        <v>9061</v>
      </c>
      <c r="F10" s="6">
        <v>102</v>
      </c>
      <c r="G10" s="6">
        <v>2354</v>
      </c>
      <c r="H10" s="6">
        <v>152</v>
      </c>
      <c r="I10" s="14">
        <v>691</v>
      </c>
      <c r="K10" s="1"/>
    </row>
    <row r="11" spans="1:11" x14ac:dyDescent="0.4">
      <c r="A11" s="9" t="s">
        <v>9</v>
      </c>
      <c r="B11" s="4">
        <v>4420568</v>
      </c>
      <c r="C11" s="16">
        <v>1351415</v>
      </c>
      <c r="D11" s="4">
        <v>3069153</v>
      </c>
      <c r="E11" s="5">
        <v>2357571</v>
      </c>
      <c r="F11" s="6">
        <v>245239</v>
      </c>
      <c r="G11" s="6">
        <v>68353</v>
      </c>
      <c r="H11" s="6">
        <v>207489</v>
      </c>
      <c r="I11" s="14">
        <v>190501</v>
      </c>
      <c r="K11" s="1"/>
    </row>
    <row r="12" spans="1:11" x14ac:dyDescent="0.4">
      <c r="A12" s="9" t="s">
        <v>10</v>
      </c>
      <c r="B12" s="4">
        <v>213267</v>
      </c>
      <c r="C12" s="16">
        <v>34126</v>
      </c>
      <c r="D12" s="4">
        <v>179141</v>
      </c>
      <c r="E12" s="5">
        <v>160165</v>
      </c>
      <c r="F12" s="6">
        <v>2063</v>
      </c>
      <c r="G12" s="6">
        <v>4053</v>
      </c>
      <c r="H12" s="6">
        <v>2965</v>
      </c>
      <c r="I12" s="14">
        <v>9895</v>
      </c>
      <c r="K12" s="1"/>
    </row>
    <row r="13" spans="1:11" x14ac:dyDescent="0.4">
      <c r="A13" s="9" t="s">
        <v>11</v>
      </c>
      <c r="B13" s="4">
        <v>106717</v>
      </c>
      <c r="C13" s="16">
        <v>10887</v>
      </c>
      <c r="D13" s="4">
        <v>95830</v>
      </c>
      <c r="E13" s="5">
        <v>44786</v>
      </c>
      <c r="F13" s="6">
        <v>674</v>
      </c>
      <c r="G13" s="6">
        <v>46572</v>
      </c>
      <c r="H13" s="6">
        <v>616</v>
      </c>
      <c r="I13" s="14">
        <v>3182</v>
      </c>
      <c r="K13" s="1"/>
    </row>
    <row r="14" spans="1:11" x14ac:dyDescent="0.4">
      <c r="A14" s="9" t="s">
        <v>12</v>
      </c>
      <c r="B14" s="4">
        <v>1043433</v>
      </c>
      <c r="C14" s="16">
        <v>372788</v>
      </c>
      <c r="D14" s="4">
        <v>670645</v>
      </c>
      <c r="E14" s="5">
        <v>536868</v>
      </c>
      <c r="F14" s="6">
        <v>36254</v>
      </c>
      <c r="G14" s="6">
        <v>23670</v>
      </c>
      <c r="H14" s="6">
        <v>31781</v>
      </c>
      <c r="I14" s="14">
        <v>42072</v>
      </c>
      <c r="K14" s="1"/>
    </row>
    <row r="15" spans="1:11" x14ac:dyDescent="0.4">
      <c r="A15" s="9" t="s">
        <v>13</v>
      </c>
      <c r="B15" s="4">
        <v>425264</v>
      </c>
      <c r="C15" s="16">
        <v>121533</v>
      </c>
      <c r="D15" s="4">
        <v>303731</v>
      </c>
      <c r="E15" s="5">
        <v>240006</v>
      </c>
      <c r="F15" s="6">
        <v>20712</v>
      </c>
      <c r="G15" s="6">
        <v>17156</v>
      </c>
      <c r="H15" s="6">
        <v>7371</v>
      </c>
      <c r="I15" s="14">
        <v>18486</v>
      </c>
      <c r="K15" s="1"/>
    </row>
    <row r="16" spans="1:11" x14ac:dyDescent="0.4">
      <c r="A16" s="9" t="s">
        <v>14</v>
      </c>
      <c r="B16" s="4">
        <v>47669</v>
      </c>
      <c r="C16" s="16">
        <v>39632</v>
      </c>
      <c r="D16" s="4">
        <v>8037</v>
      </c>
      <c r="E16" s="5">
        <v>7119</v>
      </c>
      <c r="F16" s="6">
        <v>114</v>
      </c>
      <c r="G16" s="6">
        <v>78</v>
      </c>
      <c r="H16" s="6">
        <v>284</v>
      </c>
      <c r="I16" s="14">
        <v>442</v>
      </c>
      <c r="K16" s="1"/>
    </row>
    <row r="17" spans="1:11" x14ac:dyDescent="0.4">
      <c r="A17" s="9" t="s">
        <v>15</v>
      </c>
      <c r="B17" s="4">
        <v>236209</v>
      </c>
      <c r="C17" s="16">
        <v>34390</v>
      </c>
      <c r="D17" s="4">
        <v>201819</v>
      </c>
      <c r="E17" s="5">
        <v>183296</v>
      </c>
      <c r="F17" s="6">
        <v>1415</v>
      </c>
      <c r="G17" s="6">
        <v>3319</v>
      </c>
      <c r="H17" s="6">
        <v>3071</v>
      </c>
      <c r="I17" s="14">
        <v>10718</v>
      </c>
      <c r="K17" s="1"/>
    </row>
    <row r="18" spans="1:11" ht="15" thickBot="1" x14ac:dyDescent="0.45">
      <c r="A18" s="17" t="s">
        <v>16</v>
      </c>
      <c r="B18" s="19">
        <v>203881</v>
      </c>
      <c r="C18" s="18">
        <v>130003</v>
      </c>
      <c r="D18" s="19">
        <v>73878</v>
      </c>
      <c r="E18" s="20">
        <v>61123</v>
      </c>
      <c r="F18" s="21">
        <v>3484</v>
      </c>
      <c r="G18" s="21">
        <v>1888</v>
      </c>
      <c r="H18" s="21">
        <v>2536</v>
      </c>
      <c r="I18" s="22">
        <v>4847</v>
      </c>
      <c r="K18" s="1"/>
    </row>
    <row r="19" spans="1:11" x14ac:dyDescent="0.4">
      <c r="A19" s="3"/>
      <c r="B19" s="2"/>
      <c r="C19" s="2"/>
      <c r="D19" s="2"/>
      <c r="E19" s="2"/>
      <c r="F19" s="2"/>
      <c r="G19" s="2"/>
      <c r="H19" s="2"/>
      <c r="I19" s="2"/>
    </row>
    <row r="20" spans="1:11" ht="18.899999999999999" thickBot="1" x14ac:dyDescent="0.55000000000000004">
      <c r="A20" s="10" t="s">
        <v>27</v>
      </c>
    </row>
    <row r="21" spans="1:11" ht="58.3" x14ac:dyDescent="0.4">
      <c r="A21" s="11" t="s">
        <v>1</v>
      </c>
      <c r="B21" s="29" t="s">
        <v>25</v>
      </c>
      <c r="C21" s="15" t="s">
        <v>21</v>
      </c>
      <c r="D21" s="60" t="s">
        <v>18</v>
      </c>
      <c r="E21" s="7" t="s">
        <v>19</v>
      </c>
      <c r="F21" s="8" t="s">
        <v>20</v>
      </c>
      <c r="G21" s="8" t="s">
        <v>24</v>
      </c>
      <c r="H21" s="8" t="s">
        <v>23</v>
      </c>
      <c r="I21" s="13" t="s">
        <v>22</v>
      </c>
    </row>
    <row r="22" spans="1:11" ht="15" thickBot="1" x14ac:dyDescent="0.45">
      <c r="A22" s="23" t="s">
        <v>0</v>
      </c>
      <c r="B22" s="25">
        <v>7151502</v>
      </c>
      <c r="C22" s="46">
        <f>C3/$B3</f>
        <v>0.30654441542489957</v>
      </c>
      <c r="D22" s="30">
        <f t="shared" ref="D22:I22" si="0">D3/$B3</f>
        <v>0.69345558457510048</v>
      </c>
      <c r="E22" s="47">
        <f t="shared" si="0"/>
        <v>0.53367068903847048</v>
      </c>
      <c r="F22" s="48">
        <f t="shared" si="0"/>
        <v>4.434886545511698E-2</v>
      </c>
      <c r="G22" s="48">
        <f t="shared" si="0"/>
        <v>3.690553397034637E-2</v>
      </c>
      <c r="H22" s="48">
        <f t="shared" si="0"/>
        <v>3.6797864280818209E-2</v>
      </c>
      <c r="I22" s="49">
        <f t="shared" si="0"/>
        <v>4.1732631830348366E-2</v>
      </c>
    </row>
    <row r="23" spans="1:11" ht="15" thickTop="1" x14ac:dyDescent="0.4">
      <c r="A23" s="9" t="s">
        <v>2</v>
      </c>
      <c r="B23" s="4">
        <v>66021</v>
      </c>
      <c r="C23" s="50">
        <f t="shared" ref="C23:I23" si="1">C4/$B4</f>
        <v>5.8481392284273188E-2</v>
      </c>
      <c r="D23" s="51">
        <f t="shared" si="1"/>
        <v>0.94151860771572682</v>
      </c>
      <c r="E23" s="52">
        <f t="shared" si="1"/>
        <v>0.20888808106511564</v>
      </c>
      <c r="F23" s="53">
        <f t="shared" si="1"/>
        <v>2.7869920176913404E-3</v>
      </c>
      <c r="G23" s="53">
        <f t="shared" si="1"/>
        <v>0.70445767255873126</v>
      </c>
      <c r="H23" s="53">
        <f t="shared" si="1"/>
        <v>4.922676118204814E-3</v>
      </c>
      <c r="I23" s="54">
        <f t="shared" si="1"/>
        <v>2.0463185955983704E-2</v>
      </c>
    </row>
    <row r="24" spans="1:11" x14ac:dyDescent="0.4">
      <c r="A24" s="9" t="s">
        <v>3</v>
      </c>
      <c r="B24" s="4">
        <v>125447</v>
      </c>
      <c r="C24" s="50">
        <f t="shared" ref="C24:I24" si="2">C5/$B5</f>
        <v>0.33970521415418464</v>
      </c>
      <c r="D24" s="51">
        <f t="shared" si="2"/>
        <v>0.66029478584581536</v>
      </c>
      <c r="E24" s="52">
        <f t="shared" si="2"/>
        <v>0.54410229021020828</v>
      </c>
      <c r="F24" s="53">
        <f t="shared" si="2"/>
        <v>3.4843400001594298E-2</v>
      </c>
      <c r="G24" s="53">
        <f t="shared" si="2"/>
        <v>6.0742783805112915E-3</v>
      </c>
      <c r="H24" s="53">
        <f t="shared" si="2"/>
        <v>2.3978253764538011E-2</v>
      </c>
      <c r="I24" s="54">
        <f t="shared" si="2"/>
        <v>5.1296563488963463E-2</v>
      </c>
    </row>
    <row r="25" spans="1:11" x14ac:dyDescent="0.4">
      <c r="A25" s="9" t="s">
        <v>4</v>
      </c>
      <c r="B25" s="4">
        <v>145101</v>
      </c>
      <c r="C25" s="50">
        <f t="shared" ref="C25:I25" si="3">C6/$B6</f>
        <v>0.14968194567921655</v>
      </c>
      <c r="D25" s="51">
        <f t="shared" si="3"/>
        <v>0.85031805432078345</v>
      </c>
      <c r="E25" s="52">
        <f t="shared" si="3"/>
        <v>0.53000323912309355</v>
      </c>
      <c r="F25" s="53">
        <f t="shared" si="3"/>
        <v>1.2246641994197146E-2</v>
      </c>
      <c r="G25" s="53">
        <f t="shared" si="3"/>
        <v>0.24219681463256629</v>
      </c>
      <c r="H25" s="53">
        <f t="shared" si="3"/>
        <v>1.9545006581622455E-2</v>
      </c>
      <c r="I25" s="54">
        <f t="shared" si="3"/>
        <v>4.6326351989304002E-2</v>
      </c>
    </row>
    <row r="26" spans="1:11" x14ac:dyDescent="0.4">
      <c r="A26" s="9" t="s">
        <v>5</v>
      </c>
      <c r="B26" s="4">
        <v>53272</v>
      </c>
      <c r="C26" s="50">
        <f t="shared" ref="C26:I26" si="4">C7/$B7</f>
        <v>0.17425664514191319</v>
      </c>
      <c r="D26" s="51">
        <f t="shared" si="4"/>
        <v>0.82574335485808681</v>
      </c>
      <c r="E26" s="52">
        <f t="shared" si="4"/>
        <v>0.61490088601892179</v>
      </c>
      <c r="F26" s="53">
        <f t="shared" si="4"/>
        <v>4.4864093707763925E-3</v>
      </c>
      <c r="G26" s="53">
        <f t="shared" si="4"/>
        <v>0.16246808830154677</v>
      </c>
      <c r="H26" s="53">
        <f t="shared" si="4"/>
        <v>8.8601892176002409E-3</v>
      </c>
      <c r="I26" s="54">
        <f t="shared" si="4"/>
        <v>3.5027781949241631E-2</v>
      </c>
    </row>
    <row r="27" spans="1:11" x14ac:dyDescent="0.4">
      <c r="A27" s="9" t="s">
        <v>6</v>
      </c>
      <c r="B27" s="4">
        <v>38533</v>
      </c>
      <c r="C27" s="50">
        <f t="shared" ref="C27:I27" si="5">C8/$B8</f>
        <v>0.29657696000830458</v>
      </c>
      <c r="D27" s="51">
        <f t="shared" si="5"/>
        <v>0.70342303999169542</v>
      </c>
      <c r="E27" s="52">
        <f t="shared" si="5"/>
        <v>0.52936444086886569</v>
      </c>
      <c r="F27" s="53">
        <f t="shared" si="5"/>
        <v>1.1756157060182182E-2</v>
      </c>
      <c r="G27" s="53">
        <f t="shared" si="5"/>
        <v>0.13347001271637299</v>
      </c>
      <c r="H27" s="53">
        <f t="shared" si="5"/>
        <v>4.8010795941141361E-3</v>
      </c>
      <c r="I27" s="54">
        <f t="shared" si="5"/>
        <v>2.4031349752160487E-2</v>
      </c>
    </row>
    <row r="28" spans="1:11" x14ac:dyDescent="0.4">
      <c r="A28" s="9" t="s">
        <v>7</v>
      </c>
      <c r="B28" s="4">
        <v>9563</v>
      </c>
      <c r="C28" s="50">
        <f t="shared" ref="C28:I28" si="6">C9/$B9</f>
        <v>0.4575969883927638</v>
      </c>
      <c r="D28" s="51">
        <f t="shared" si="6"/>
        <v>0.54240301160723625</v>
      </c>
      <c r="E28" s="52">
        <f t="shared" si="6"/>
        <v>0.46491686709191676</v>
      </c>
      <c r="F28" s="53">
        <f t="shared" si="6"/>
        <v>8.3655756561748403E-3</v>
      </c>
      <c r="G28" s="53">
        <f t="shared" si="6"/>
        <v>2.8756666318101014E-2</v>
      </c>
      <c r="H28" s="53">
        <f t="shared" si="6"/>
        <v>7.2153090034508E-3</v>
      </c>
      <c r="I28" s="54">
        <f t="shared" si="6"/>
        <v>3.3148593537592808E-2</v>
      </c>
    </row>
    <row r="29" spans="1:11" x14ac:dyDescent="0.4">
      <c r="A29" s="9" t="s">
        <v>8</v>
      </c>
      <c r="B29" s="4">
        <v>16557</v>
      </c>
      <c r="C29" s="50">
        <f t="shared" ref="C29:I29" si="7">C10/$B10</f>
        <v>0.25348795071570934</v>
      </c>
      <c r="D29" s="51">
        <f t="shared" si="7"/>
        <v>0.7465120492842906</v>
      </c>
      <c r="E29" s="52">
        <f t="shared" si="7"/>
        <v>0.54726097723017453</v>
      </c>
      <c r="F29" s="53">
        <f t="shared" si="7"/>
        <v>6.160536329045117E-3</v>
      </c>
      <c r="G29" s="53">
        <f t="shared" si="7"/>
        <v>0.14217551488796279</v>
      </c>
      <c r="H29" s="53">
        <f t="shared" si="7"/>
        <v>9.180407078577037E-3</v>
      </c>
      <c r="I29" s="54">
        <f t="shared" si="7"/>
        <v>4.1734613758531137E-2</v>
      </c>
    </row>
    <row r="30" spans="1:11" x14ac:dyDescent="0.4">
      <c r="A30" s="9" t="s">
        <v>9</v>
      </c>
      <c r="B30" s="4">
        <v>4420568</v>
      </c>
      <c r="C30" s="50">
        <f t="shared" ref="C30:I30" si="8">C11/$B11</f>
        <v>0.30571071409827877</v>
      </c>
      <c r="D30" s="51">
        <f t="shared" si="8"/>
        <v>0.69428928590172123</v>
      </c>
      <c r="E30" s="52">
        <f t="shared" si="8"/>
        <v>0.53331856901647023</v>
      </c>
      <c r="F30" s="53">
        <f t="shared" si="8"/>
        <v>5.5476807505279863E-2</v>
      </c>
      <c r="G30" s="53">
        <f t="shared" si="8"/>
        <v>1.5462492602760549E-2</v>
      </c>
      <c r="H30" s="53">
        <f t="shared" si="8"/>
        <v>4.6937180923356456E-2</v>
      </c>
      <c r="I30" s="54">
        <f t="shared" si="8"/>
        <v>4.3094235853854072E-2</v>
      </c>
    </row>
    <row r="31" spans="1:11" x14ac:dyDescent="0.4">
      <c r="A31" s="9" t="s">
        <v>10</v>
      </c>
      <c r="B31" s="4">
        <v>213267</v>
      </c>
      <c r="C31" s="50">
        <f t="shared" ref="C31:I31" si="9">C12/$B12</f>
        <v>0.16001537978215102</v>
      </c>
      <c r="D31" s="51">
        <f t="shared" si="9"/>
        <v>0.83998462021784903</v>
      </c>
      <c r="E31" s="52">
        <f t="shared" si="9"/>
        <v>0.75100695372467374</v>
      </c>
      <c r="F31" s="53">
        <f t="shared" si="9"/>
        <v>9.6733202980301691E-3</v>
      </c>
      <c r="G31" s="53">
        <f t="shared" si="9"/>
        <v>1.9004346664040852E-2</v>
      </c>
      <c r="H31" s="53">
        <f t="shared" si="9"/>
        <v>1.3902760389558629E-2</v>
      </c>
      <c r="I31" s="54">
        <f t="shared" si="9"/>
        <v>4.6397239141545574E-2</v>
      </c>
    </row>
    <row r="32" spans="1:11" x14ac:dyDescent="0.4">
      <c r="A32" s="9" t="s">
        <v>11</v>
      </c>
      <c r="B32" s="4">
        <v>106717</v>
      </c>
      <c r="C32" s="50">
        <f t="shared" ref="C32:I32" si="10">C13/$B13</f>
        <v>0.10201748549903014</v>
      </c>
      <c r="D32" s="51">
        <f t="shared" si="10"/>
        <v>0.89798251450096989</v>
      </c>
      <c r="E32" s="52">
        <f t="shared" si="10"/>
        <v>0.41967071788000038</v>
      </c>
      <c r="F32" s="53">
        <f t="shared" si="10"/>
        <v>6.3157697461510348E-3</v>
      </c>
      <c r="G32" s="53">
        <f t="shared" si="10"/>
        <v>0.4364065706494748</v>
      </c>
      <c r="H32" s="53">
        <f t="shared" si="10"/>
        <v>5.7722762071647444E-3</v>
      </c>
      <c r="I32" s="54">
        <f t="shared" si="10"/>
        <v>2.9817180018178922E-2</v>
      </c>
    </row>
    <row r="33" spans="1:9" x14ac:dyDescent="0.4">
      <c r="A33" s="9" t="s">
        <v>12</v>
      </c>
      <c r="B33" s="4">
        <v>1043433</v>
      </c>
      <c r="C33" s="50">
        <f t="shared" ref="C33:I33" si="11">C14/$B14</f>
        <v>0.3572706632816865</v>
      </c>
      <c r="D33" s="51">
        <f t="shared" si="11"/>
        <v>0.64272933671831345</v>
      </c>
      <c r="E33" s="52">
        <f t="shared" si="11"/>
        <v>0.51452081734045219</v>
      </c>
      <c r="F33" s="53">
        <f t="shared" si="11"/>
        <v>3.4744923727733357E-2</v>
      </c>
      <c r="G33" s="53">
        <f t="shared" si="11"/>
        <v>2.2684733950335097E-2</v>
      </c>
      <c r="H33" s="53">
        <f t="shared" si="11"/>
        <v>3.0458112787308818E-2</v>
      </c>
      <c r="I33" s="54">
        <f t="shared" si="11"/>
        <v>4.0320748912484078E-2</v>
      </c>
    </row>
    <row r="34" spans="1:9" x14ac:dyDescent="0.4">
      <c r="A34" s="9" t="s">
        <v>13</v>
      </c>
      <c r="B34" s="4">
        <v>425264</v>
      </c>
      <c r="C34" s="50">
        <f t="shared" ref="C34:I34" si="12">C15/$B15</f>
        <v>0.28578247864855716</v>
      </c>
      <c r="D34" s="51">
        <f t="shared" si="12"/>
        <v>0.7142175213514429</v>
      </c>
      <c r="E34" s="52">
        <f t="shared" si="12"/>
        <v>0.56436942699123371</v>
      </c>
      <c r="F34" s="53">
        <f t="shared" si="12"/>
        <v>4.8703863952744647E-2</v>
      </c>
      <c r="G34" s="53">
        <f t="shared" si="12"/>
        <v>4.0341999322773617E-2</v>
      </c>
      <c r="H34" s="53">
        <f t="shared" si="12"/>
        <v>1.7332762707400581E-2</v>
      </c>
      <c r="I34" s="54">
        <f t="shared" si="12"/>
        <v>4.3469468377290342E-2</v>
      </c>
    </row>
    <row r="35" spans="1:9" x14ac:dyDescent="0.4">
      <c r="A35" s="9" t="s">
        <v>14</v>
      </c>
      <c r="B35" s="4">
        <v>47669</v>
      </c>
      <c r="C35" s="50">
        <f t="shared" ref="C35:I35" si="13">C16/$B16</f>
        <v>0.83139986154523904</v>
      </c>
      <c r="D35" s="51">
        <f t="shared" si="13"/>
        <v>0.16860013845476096</v>
      </c>
      <c r="E35" s="52">
        <f t="shared" si="13"/>
        <v>0.14934233988546014</v>
      </c>
      <c r="F35" s="53">
        <f t="shared" si="13"/>
        <v>2.3914913255994462E-3</v>
      </c>
      <c r="G35" s="53">
        <f t="shared" si="13"/>
        <v>1.636283538568042E-3</v>
      </c>
      <c r="H35" s="53">
        <f t="shared" si="13"/>
        <v>5.9577503199144096E-3</v>
      </c>
      <c r="I35" s="54">
        <f t="shared" si="13"/>
        <v>9.2722733852189047E-3</v>
      </c>
    </row>
    <row r="36" spans="1:9" x14ac:dyDescent="0.4">
      <c r="A36" s="9" t="s">
        <v>15</v>
      </c>
      <c r="B36" s="4">
        <v>236209</v>
      </c>
      <c r="C36" s="50">
        <f t="shared" ref="C36:I36" si="14">C17/$B17</f>
        <v>0.14559140422253175</v>
      </c>
      <c r="D36" s="51">
        <f t="shared" si="14"/>
        <v>0.8544085957774683</v>
      </c>
      <c r="E36" s="52">
        <f t="shared" si="14"/>
        <v>0.77599075395095019</v>
      </c>
      <c r="F36" s="53">
        <f t="shared" si="14"/>
        <v>5.9904576032242633E-3</v>
      </c>
      <c r="G36" s="53">
        <f t="shared" si="14"/>
        <v>1.405111574918822E-2</v>
      </c>
      <c r="H36" s="53">
        <f t="shared" si="14"/>
        <v>1.3001198091520645E-2</v>
      </c>
      <c r="I36" s="54">
        <f t="shared" si="14"/>
        <v>4.5375070382584912E-2</v>
      </c>
    </row>
    <row r="37" spans="1:9" ht="15" thickBot="1" x14ac:dyDescent="0.45">
      <c r="A37" s="17" t="s">
        <v>16</v>
      </c>
      <c r="B37" s="19">
        <v>203881</v>
      </c>
      <c r="C37" s="55">
        <f t="shared" ref="C37:I37" si="15">C18/$B18</f>
        <v>0.63764156542296735</v>
      </c>
      <c r="D37" s="56">
        <f t="shared" si="15"/>
        <v>0.36235843457703271</v>
      </c>
      <c r="E37" s="57">
        <f t="shared" si="15"/>
        <v>0.29979743085427285</v>
      </c>
      <c r="F37" s="58">
        <f t="shared" si="15"/>
        <v>1.7088399605652317E-2</v>
      </c>
      <c r="G37" s="58">
        <f t="shared" si="15"/>
        <v>9.2603038046703712E-3</v>
      </c>
      <c r="H37" s="58">
        <f t="shared" si="15"/>
        <v>1.2438628415595373E-2</v>
      </c>
      <c r="I37" s="59">
        <f t="shared" si="15"/>
        <v>2.3773671896841785E-2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workbookViewId="0">
      <selection activeCell="A20" sqref="A20"/>
    </sheetView>
  </sheetViews>
  <sheetFormatPr defaultRowHeight="14.6" x14ac:dyDescent="0.4"/>
  <cols>
    <col min="1" max="1" width="10.691406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bestFit="1" customWidth="1"/>
    <col min="9" max="9" width="14.15234375" customWidth="1"/>
  </cols>
  <sheetData>
    <row r="1" spans="1:11" ht="18.899999999999999" thickBot="1" x14ac:dyDescent="0.55000000000000004">
      <c r="A1" s="10" t="s">
        <v>29</v>
      </c>
      <c r="G1" s="12"/>
    </row>
    <row r="2" spans="1:11" ht="58.5" customHeight="1" x14ac:dyDescent="0.4">
      <c r="A2" s="11" t="s">
        <v>1</v>
      </c>
      <c r="B2" s="29" t="s">
        <v>25</v>
      </c>
      <c r="C2" s="15" t="s">
        <v>21</v>
      </c>
      <c r="D2" s="60" t="s">
        <v>18</v>
      </c>
      <c r="E2" s="7" t="s">
        <v>19</v>
      </c>
      <c r="F2" s="8" t="s">
        <v>20</v>
      </c>
      <c r="G2" s="8" t="s">
        <v>24</v>
      </c>
      <c r="H2" s="8" t="s">
        <v>23</v>
      </c>
      <c r="I2" s="13" t="s">
        <v>22</v>
      </c>
    </row>
    <row r="3" spans="1:11" ht="15" thickBot="1" x14ac:dyDescent="0.45">
      <c r="A3" s="23" t="s">
        <v>0</v>
      </c>
      <c r="B3" s="25">
        <f>'2020PopByRaceEth'!B3-'2010PopByRaceEth'!B3</f>
        <v>759485</v>
      </c>
      <c r="C3" s="24">
        <f>'2020PopByRaceEth'!C3-'2010PopByRaceEth'!C3</f>
        <v>297104</v>
      </c>
      <c r="D3" s="25">
        <f>'2020PopByRaceEth'!D3-'2010PopByRaceEth'!D3</f>
        <v>462381</v>
      </c>
      <c r="E3" s="26">
        <f>'2020PopByRaceEth'!E3-'2010PopByRaceEth'!E3</f>
        <v>120900</v>
      </c>
      <c r="F3" s="27">
        <f>'2020PopByRaceEth'!F3-'2010PopByRaceEth'!F3</f>
        <v>78060</v>
      </c>
      <c r="G3" s="27">
        <f>'2020PopByRaceEth'!G3-'2010PopByRaceEth'!G3</f>
        <v>6504</v>
      </c>
      <c r="H3" s="27">
        <f>'2020PopByRaceEth'!H3-'2010PopByRaceEth'!H3</f>
        <v>81692</v>
      </c>
      <c r="I3" s="28">
        <f>'2020PopByRaceEth'!I3-'2010PopByRaceEth'!I3</f>
        <v>175225</v>
      </c>
      <c r="K3" s="1"/>
    </row>
    <row r="4" spans="1:11" ht="15" thickTop="1" x14ac:dyDescent="0.4">
      <c r="A4" s="9" t="s">
        <v>2</v>
      </c>
      <c r="B4" s="4">
        <f>'2020PopByRaceEth'!B4-'2010PopByRaceEth'!B4</f>
        <v>-5497</v>
      </c>
      <c r="C4" s="16">
        <f>'2020PopByRaceEth'!C4-'2010PopByRaceEth'!C4</f>
        <v>-252</v>
      </c>
      <c r="D4" s="4">
        <f>'2020PopByRaceEth'!D4-'2010PopByRaceEth'!D4</f>
        <v>-5245</v>
      </c>
      <c r="E4" s="5">
        <f>'2020PopByRaceEth'!E4-'2010PopByRaceEth'!E4</f>
        <v>-777</v>
      </c>
      <c r="F4" s="6">
        <f>'2020PopByRaceEth'!F4-'2010PopByRaceEth'!F4</f>
        <v>27</v>
      </c>
      <c r="G4" s="6">
        <f>'2020PopByRaceEth'!G4-'2010PopByRaceEth'!G4</f>
        <v>-4851</v>
      </c>
      <c r="H4" s="6">
        <f>'2020PopByRaceEth'!H4-'2010PopByRaceEth'!H4</f>
        <v>116</v>
      </c>
      <c r="I4" s="14">
        <f>'2020PopByRaceEth'!I4-'2010PopByRaceEth'!I4</f>
        <v>240</v>
      </c>
      <c r="K4" s="1"/>
    </row>
    <row r="5" spans="1:11" x14ac:dyDescent="0.4">
      <c r="A5" s="9" t="s">
        <v>3</v>
      </c>
      <c r="B5" s="4">
        <f>'2020PopByRaceEth'!B5-'2010PopByRaceEth'!B5</f>
        <v>-5899</v>
      </c>
      <c r="C5" s="16">
        <f>'2020PopByRaceEth'!C5-'2010PopByRaceEth'!C5</f>
        <v>72</v>
      </c>
      <c r="D5" s="4">
        <f>'2020PopByRaceEth'!D5-'2010PopByRaceEth'!D5</f>
        <v>-5971</v>
      </c>
      <c r="E5" s="5">
        <f>'2020PopByRaceEth'!E5-'2010PopByRaceEth'!E5</f>
        <v>-8549</v>
      </c>
      <c r="F5" s="6">
        <f>'2020PopByRaceEth'!F5-'2010PopByRaceEth'!F5</f>
        <v>-565</v>
      </c>
      <c r="G5" s="6">
        <f>'2020PopByRaceEth'!G5-'2010PopByRaceEth'!G5</f>
        <v>-227</v>
      </c>
      <c r="H5" s="6">
        <f>'2020PopByRaceEth'!H5-'2010PopByRaceEth'!H5</f>
        <v>219</v>
      </c>
      <c r="I5" s="14">
        <f>'2020PopByRaceEth'!I5-'2010PopByRaceEth'!I5</f>
        <v>3151</v>
      </c>
      <c r="K5" s="1"/>
    </row>
    <row r="6" spans="1:11" x14ac:dyDescent="0.4">
      <c r="A6" s="9" t="s">
        <v>4</v>
      </c>
      <c r="B6" s="4">
        <f>'2020PopByRaceEth'!B6-'2010PopByRaceEth'!B6</f>
        <v>10680</v>
      </c>
      <c r="C6" s="16">
        <f>'2020PopByRaceEth'!C6-'2010PopByRaceEth'!C6</f>
        <v>3553</v>
      </c>
      <c r="D6" s="4">
        <f>'2020PopByRaceEth'!D6-'2010PopByRaceEth'!D6</f>
        <v>7127</v>
      </c>
      <c r="E6" s="5">
        <f>'2020PopByRaceEth'!E6-'2010PopByRaceEth'!E6</f>
        <v>2673</v>
      </c>
      <c r="F6" s="6">
        <f>'2020PopByRaceEth'!F6-'2010PopByRaceEth'!F6</f>
        <v>282</v>
      </c>
      <c r="G6" s="6">
        <f>'2020PopByRaceEth'!G6-'2010PopByRaceEth'!G6</f>
        <v>-467</v>
      </c>
      <c r="H6" s="6">
        <f>'2020PopByRaceEth'!H6-'2010PopByRaceEth'!H6</f>
        <v>911</v>
      </c>
      <c r="I6" s="14">
        <f>'2020PopByRaceEth'!I6-'2010PopByRaceEth'!I6</f>
        <v>3728</v>
      </c>
      <c r="K6" s="1"/>
    </row>
    <row r="7" spans="1:11" x14ac:dyDescent="0.4">
      <c r="A7" s="9" t="s">
        <v>5</v>
      </c>
      <c r="B7" s="4">
        <f>'2020PopByRaceEth'!B7-'2010PopByRaceEth'!B7</f>
        <v>-325</v>
      </c>
      <c r="C7" s="16">
        <f>'2020PopByRaceEth'!C7-'2010PopByRaceEth'!C7</f>
        <v>-305</v>
      </c>
      <c r="D7" s="4">
        <f>'2020PopByRaceEth'!D7-'2010PopByRaceEth'!D7</f>
        <v>-20</v>
      </c>
      <c r="E7" s="5">
        <f>'2020PopByRaceEth'!E7-'2010PopByRaceEth'!E7</f>
        <v>-2541</v>
      </c>
      <c r="F7" s="6">
        <f>'2020PopByRaceEth'!F7-'2010PopByRaceEth'!F7</f>
        <v>44</v>
      </c>
      <c r="G7" s="6">
        <f>'2020PopByRaceEth'!G7-'2010PopByRaceEth'!G7</f>
        <v>1040</v>
      </c>
      <c r="H7" s="6">
        <f>'2020PopByRaceEth'!H7-'2010PopByRaceEth'!H7</f>
        <v>182</v>
      </c>
      <c r="I7" s="14">
        <f>'2020PopByRaceEth'!I7-'2010PopByRaceEth'!I7</f>
        <v>1255</v>
      </c>
      <c r="K7" s="1"/>
    </row>
    <row r="8" spans="1:11" x14ac:dyDescent="0.4">
      <c r="A8" s="9" t="s">
        <v>6</v>
      </c>
      <c r="B8" s="4">
        <f>'2020PopByRaceEth'!B8-'2010PopByRaceEth'!B8</f>
        <v>1313</v>
      </c>
      <c r="C8" s="16">
        <f>'2020PopByRaceEth'!C8-'2010PopByRaceEth'!C8</f>
        <v>108</v>
      </c>
      <c r="D8" s="4">
        <f>'2020PopByRaceEth'!D8-'2010PopByRaceEth'!D8</f>
        <v>1205</v>
      </c>
      <c r="E8" s="5">
        <f>'2020PopByRaceEth'!E8-'2010PopByRaceEth'!E8</f>
        <v>915</v>
      </c>
      <c r="F8" s="6">
        <f>'2020PopByRaceEth'!F8-'2010PopByRaceEth'!F8</f>
        <v>-180</v>
      </c>
      <c r="G8" s="6">
        <f>'2020PopByRaceEth'!G8-'2010PopByRaceEth'!G8</f>
        <v>69</v>
      </c>
      <c r="H8" s="6">
        <f>'2020PopByRaceEth'!H8-'2010PopByRaceEth'!H8</f>
        <v>-57</v>
      </c>
      <c r="I8" s="14">
        <f>'2020PopByRaceEth'!I8-'2010PopByRaceEth'!I8</f>
        <v>458</v>
      </c>
      <c r="K8" s="1"/>
    </row>
    <row r="9" spans="1:11" x14ac:dyDescent="0.4">
      <c r="A9" s="9" t="s">
        <v>7</v>
      </c>
      <c r="B9" s="4">
        <f>'2020PopByRaceEth'!B9-'2010PopByRaceEth'!B9</f>
        <v>1126</v>
      </c>
      <c r="C9" s="16">
        <f>'2020PopByRaceEth'!C9-'2010PopByRaceEth'!C9</f>
        <v>336</v>
      </c>
      <c r="D9" s="4">
        <f>'2020PopByRaceEth'!D9-'2010PopByRaceEth'!D9</f>
        <v>790</v>
      </c>
      <c r="E9" s="5">
        <f>'2020PopByRaceEth'!E9-'2010PopByRaceEth'!E9</f>
        <v>392</v>
      </c>
      <c r="F9" s="6">
        <f>'2020PopByRaceEth'!F9-'2010PopByRaceEth'!F9</f>
        <v>1</v>
      </c>
      <c r="G9" s="6">
        <f>'2020PopByRaceEth'!G9-'2010PopByRaceEth'!G9</f>
        <v>133</v>
      </c>
      <c r="H9" s="6">
        <f>'2020PopByRaceEth'!H9-'2010PopByRaceEth'!H9</f>
        <v>20</v>
      </c>
      <c r="I9" s="14">
        <f>'2020PopByRaceEth'!I9-'2010PopByRaceEth'!I9</f>
        <v>244</v>
      </c>
      <c r="K9" s="1"/>
    </row>
    <row r="10" spans="1:11" x14ac:dyDescent="0.4">
      <c r="A10" s="9" t="s">
        <v>8</v>
      </c>
      <c r="B10" s="4">
        <f>'2020PopByRaceEth'!B10-'2010PopByRaceEth'!B10</f>
        <v>-3932</v>
      </c>
      <c r="C10" s="16">
        <f>'2020PopByRaceEth'!C10-'2010PopByRaceEth'!C10</f>
        <v>-609</v>
      </c>
      <c r="D10" s="4">
        <f>'2020PopByRaceEth'!D10-'2010PopByRaceEth'!D10</f>
        <v>-3323</v>
      </c>
      <c r="E10" s="5">
        <f>'2020PopByRaceEth'!E10-'2010PopByRaceEth'!E10</f>
        <v>-3793</v>
      </c>
      <c r="F10" s="6">
        <f>'2020PopByRaceEth'!F10-'2010PopByRaceEth'!F10</f>
        <v>-13</v>
      </c>
      <c r="G10" s="6">
        <f>'2020PopByRaceEth'!G10-'2010PopByRaceEth'!G10</f>
        <v>153</v>
      </c>
      <c r="H10" s="6">
        <f>'2020PopByRaceEth'!H10-'2010PopByRaceEth'!H10</f>
        <v>57</v>
      </c>
      <c r="I10" s="14">
        <f>'2020PopByRaceEth'!I10-'2010PopByRaceEth'!I10</f>
        <v>273</v>
      </c>
      <c r="K10" s="1"/>
    </row>
    <row r="11" spans="1:11" x14ac:dyDescent="0.4">
      <c r="A11" s="9" t="s">
        <v>9</v>
      </c>
      <c r="B11" s="4">
        <f>'2020PopByRaceEth'!B11-'2010PopByRaceEth'!B11</f>
        <v>603451</v>
      </c>
      <c r="C11" s="16">
        <f>'2020PopByRaceEth'!C11-'2010PopByRaceEth'!C11</f>
        <v>222674</v>
      </c>
      <c r="D11" s="4">
        <f>'2020PopByRaceEth'!D11-'2010PopByRaceEth'!D11</f>
        <v>380777</v>
      </c>
      <c r="E11" s="5">
        <f>'2020PopByRaceEth'!E11-'2010PopByRaceEth'!E11</f>
        <v>117516</v>
      </c>
      <c r="F11" s="6">
        <f>'2020PopByRaceEth'!F11-'2010PopByRaceEth'!F11</f>
        <v>67749</v>
      </c>
      <c r="G11" s="6">
        <f>'2020PopByRaceEth'!G11-'2010PopByRaceEth'!G11</f>
        <v>9101</v>
      </c>
      <c r="H11" s="6">
        <f>'2020PopByRaceEth'!H11-'2010PopByRaceEth'!H11</f>
        <v>72465</v>
      </c>
      <c r="I11" s="14">
        <f>'2020PopByRaceEth'!I11-'2010PopByRaceEth'!I11</f>
        <v>113946</v>
      </c>
      <c r="K11" s="1"/>
    </row>
    <row r="12" spans="1:11" x14ac:dyDescent="0.4">
      <c r="A12" s="9" t="s">
        <v>10</v>
      </c>
      <c r="B12" s="4">
        <f>'2020PopByRaceEth'!B12-'2010PopByRaceEth'!B12</f>
        <v>13081</v>
      </c>
      <c r="C12" s="16">
        <f>'2020PopByRaceEth'!C12-'2010PopByRaceEth'!C12</f>
        <v>4557</v>
      </c>
      <c r="D12" s="4">
        <f>'2020PopByRaceEth'!D12-'2010PopByRaceEth'!D12</f>
        <v>8524</v>
      </c>
      <c r="E12" s="5">
        <f>'2020PopByRaceEth'!E12-'2010PopByRaceEth'!E12</f>
        <v>787</v>
      </c>
      <c r="F12" s="6">
        <f>'2020PopByRaceEth'!F12-'2010PopByRaceEth'!F12</f>
        <v>348</v>
      </c>
      <c r="G12" s="6">
        <f>'2020PopByRaceEth'!G12-'2010PopByRaceEth'!G12</f>
        <v>260</v>
      </c>
      <c r="H12" s="6">
        <f>'2020PopByRaceEth'!H12-'2010PopByRaceEth'!H12</f>
        <v>633</v>
      </c>
      <c r="I12" s="14">
        <f>'2020PopByRaceEth'!I12-'2010PopByRaceEth'!I12</f>
        <v>6496</v>
      </c>
      <c r="K12" s="1"/>
    </row>
    <row r="13" spans="1:11" x14ac:dyDescent="0.4">
      <c r="A13" s="9" t="s">
        <v>11</v>
      </c>
      <c r="B13" s="4">
        <f>'2020PopByRaceEth'!B13-'2010PopByRaceEth'!B13</f>
        <v>-732</v>
      </c>
      <c r="C13" s="16">
        <f>'2020PopByRaceEth'!C13-'2010PopByRaceEth'!C13</f>
        <v>-684</v>
      </c>
      <c r="D13" s="4">
        <f>'2020PopByRaceEth'!D13-'2010PopByRaceEth'!D13</f>
        <v>-48</v>
      </c>
      <c r="E13" s="5">
        <f>'2020PopByRaceEth'!E13-'2010PopByRaceEth'!E13</f>
        <v>-2395</v>
      </c>
      <c r="F13" s="6">
        <f>'2020PopByRaceEth'!F13-'2010PopByRaceEth'!F13</f>
        <v>-168</v>
      </c>
      <c r="G13" s="6">
        <f>'2020PopByRaceEth'!G13-'2010PopByRaceEth'!G13</f>
        <v>1021</v>
      </c>
      <c r="H13" s="6">
        <f>'2020PopByRaceEth'!H13-'2010PopByRaceEth'!H13</f>
        <v>6</v>
      </c>
      <c r="I13" s="14">
        <f>'2020PopByRaceEth'!I13-'2010PopByRaceEth'!I13</f>
        <v>1488</v>
      </c>
      <c r="K13" s="1"/>
    </row>
    <row r="14" spans="1:11" x14ac:dyDescent="0.4">
      <c r="A14" s="9" t="s">
        <v>12</v>
      </c>
      <c r="B14" s="4">
        <f>'2020PopByRaceEth'!B14-'2010PopByRaceEth'!B14</f>
        <v>63170</v>
      </c>
      <c r="C14" s="16">
        <f>'2020PopByRaceEth'!C14-'2010PopByRaceEth'!C14</f>
        <v>33986</v>
      </c>
      <c r="D14" s="4">
        <f>'2020PopByRaceEth'!D14-'2010PopByRaceEth'!D14</f>
        <v>29184</v>
      </c>
      <c r="E14" s="5">
        <f>'2020PopByRaceEth'!E14-'2010PopByRaceEth'!E14</f>
        <v>-4832</v>
      </c>
      <c r="F14" s="6">
        <f>'2020PopByRaceEth'!F14-'2010PopByRaceEth'!F14</f>
        <v>5179</v>
      </c>
      <c r="G14" s="6">
        <f>'2020PopByRaceEth'!G14-'2010PopByRaceEth'!G14</f>
        <v>112</v>
      </c>
      <c r="H14" s="6">
        <f>'2020PopByRaceEth'!H14-'2010PopByRaceEth'!H14</f>
        <v>5853</v>
      </c>
      <c r="I14" s="14">
        <f>'2020PopByRaceEth'!I14-'2010PopByRaceEth'!I14</f>
        <v>22872</v>
      </c>
      <c r="K14" s="1"/>
    </row>
    <row r="15" spans="1:11" x14ac:dyDescent="0.4">
      <c r="A15" s="9" t="s">
        <v>13</v>
      </c>
      <c r="B15" s="4">
        <f>'2020PopByRaceEth'!B15-'2010PopByRaceEth'!B15</f>
        <v>49494</v>
      </c>
      <c r="C15" s="16">
        <f>'2020PopByRaceEth'!C15-'2010PopByRaceEth'!C15</f>
        <v>14556</v>
      </c>
      <c r="D15" s="4">
        <f>'2020PopByRaceEth'!D15-'2010PopByRaceEth'!D15</f>
        <v>34938</v>
      </c>
      <c r="E15" s="5">
        <f>'2020PopByRaceEth'!E15-'2010PopByRaceEth'!E15</f>
        <v>19520</v>
      </c>
      <c r="F15" s="6">
        <f>'2020PopByRaceEth'!F15-'2010PopByRaceEth'!F15</f>
        <v>4705</v>
      </c>
      <c r="G15" s="6">
        <f>'2020PopByRaceEth'!G15-'2010PopByRaceEth'!G15</f>
        <v>-254</v>
      </c>
      <c r="H15" s="6">
        <f>'2020PopByRaceEth'!H15-'2010PopByRaceEth'!H15</f>
        <v>-232</v>
      </c>
      <c r="I15" s="14">
        <f>'2020PopByRaceEth'!I15-'2010PopByRaceEth'!I15</f>
        <v>11199</v>
      </c>
      <c r="K15" s="1"/>
    </row>
    <row r="16" spans="1:11" x14ac:dyDescent="0.4">
      <c r="A16" s="9" t="s">
        <v>14</v>
      </c>
      <c r="B16" s="4">
        <f>'2020PopByRaceEth'!B16-'2010PopByRaceEth'!B16</f>
        <v>249</v>
      </c>
      <c r="C16" s="16">
        <f>'2020PopByRaceEth'!C16-'2010PopByRaceEth'!C16</f>
        <v>359</v>
      </c>
      <c r="D16" s="4">
        <f>'2020PopByRaceEth'!D16-'2010PopByRaceEth'!D16</f>
        <v>-110</v>
      </c>
      <c r="E16" s="5">
        <f>'2020PopByRaceEth'!E16-'2010PopByRaceEth'!E16</f>
        <v>-445</v>
      </c>
      <c r="F16" s="6">
        <f>'2020PopByRaceEth'!F16-'2010PopByRaceEth'!F16</f>
        <v>25</v>
      </c>
      <c r="G16" s="6">
        <f>'2020PopByRaceEth'!G16-'2010PopByRaceEth'!G16</f>
        <v>-37</v>
      </c>
      <c r="H16" s="6">
        <f>'2020PopByRaceEth'!H16-'2010PopByRaceEth'!H16</f>
        <v>42</v>
      </c>
      <c r="I16" s="14">
        <f>'2020PopByRaceEth'!I16-'2010PopByRaceEth'!I16</f>
        <v>305</v>
      </c>
      <c r="K16" s="1"/>
    </row>
    <row r="17" spans="1:11" x14ac:dyDescent="0.4">
      <c r="A17" s="9" t="s">
        <v>15</v>
      </c>
      <c r="B17" s="4">
        <f>'2020PopByRaceEth'!B17-'2010PopByRaceEth'!B17</f>
        <v>25176</v>
      </c>
      <c r="C17" s="16">
        <f>'2020PopByRaceEth'!C17-'2010PopByRaceEth'!C17</f>
        <v>5662</v>
      </c>
      <c r="D17" s="4">
        <f>'2020PopByRaceEth'!D17-'2010PopByRaceEth'!D17</f>
        <v>19514</v>
      </c>
      <c r="E17" s="5">
        <f>'2020PopByRaceEth'!E17-'2010PopByRaceEth'!E17</f>
        <v>10328</v>
      </c>
      <c r="F17" s="6">
        <f>'2020PopByRaceEth'!F17-'2010PopByRaceEth'!F17</f>
        <v>311</v>
      </c>
      <c r="G17" s="6">
        <f>'2020PopByRaceEth'!G17-'2010PopByRaceEth'!G17</f>
        <v>520</v>
      </c>
      <c r="H17" s="6">
        <f>'2020PopByRaceEth'!H17-'2010PopByRaceEth'!H17</f>
        <v>1186</v>
      </c>
      <c r="I17" s="14">
        <f>'2020PopByRaceEth'!I17-'2010PopByRaceEth'!I17</f>
        <v>7169</v>
      </c>
      <c r="K17" s="1"/>
    </row>
    <row r="18" spans="1:11" ht="15" thickBot="1" x14ac:dyDescent="0.45">
      <c r="A18" s="17" t="s">
        <v>16</v>
      </c>
      <c r="B18" s="19">
        <f>'2020PopByRaceEth'!B18-'2010PopByRaceEth'!B18</f>
        <v>8130</v>
      </c>
      <c r="C18" s="18">
        <f>'2020PopByRaceEth'!C18-'2010PopByRaceEth'!C18</f>
        <v>13091</v>
      </c>
      <c r="D18" s="19">
        <f>'2020PopByRaceEth'!D18-'2010PopByRaceEth'!D18</f>
        <v>-4961</v>
      </c>
      <c r="E18" s="20">
        <f>'2020PopByRaceEth'!E18-'2010PopByRaceEth'!E18</f>
        <v>-7899</v>
      </c>
      <c r="F18" s="21">
        <f>'2020PopByRaceEth'!F18-'2010PopByRaceEth'!F18</f>
        <v>315</v>
      </c>
      <c r="G18" s="21">
        <f>'2020PopByRaceEth'!G18-'2010PopByRaceEth'!G18</f>
        <v>-69</v>
      </c>
      <c r="H18" s="21">
        <f>'2020PopByRaceEth'!H18-'2010PopByRaceEth'!H18</f>
        <v>291</v>
      </c>
      <c r="I18" s="22">
        <f>'2020PopByRaceEth'!I18-'2010PopByRaceEth'!I18</f>
        <v>2401</v>
      </c>
      <c r="K18" s="1"/>
    </row>
    <row r="19" spans="1:11" x14ac:dyDescent="0.4">
      <c r="A19" s="3"/>
      <c r="B19" s="2"/>
      <c r="C19" s="2"/>
      <c r="D19" s="2"/>
      <c r="E19" s="2"/>
      <c r="F19" s="2"/>
      <c r="G19" s="2"/>
      <c r="H19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workbookViewId="0">
      <selection activeCell="D2" sqref="D2"/>
    </sheetView>
  </sheetViews>
  <sheetFormatPr defaultRowHeight="14.6" x14ac:dyDescent="0.4"/>
  <cols>
    <col min="1" max="1" width="10.691406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bestFit="1" customWidth="1"/>
    <col min="9" max="9" width="13.69140625" customWidth="1"/>
  </cols>
  <sheetData>
    <row r="1" spans="1:11" ht="18.899999999999999" thickBot="1" x14ac:dyDescent="0.55000000000000004">
      <c r="A1" s="10" t="s">
        <v>30</v>
      </c>
      <c r="G1" s="12"/>
    </row>
    <row r="2" spans="1:11" ht="58.5" customHeight="1" x14ac:dyDescent="0.4">
      <c r="A2" s="11" t="s">
        <v>1</v>
      </c>
      <c r="B2" s="29" t="s">
        <v>25</v>
      </c>
      <c r="C2" s="15" t="s">
        <v>21</v>
      </c>
      <c r="D2" s="60" t="s">
        <v>18</v>
      </c>
      <c r="E2" s="7" t="s">
        <v>19</v>
      </c>
      <c r="F2" s="8" t="s">
        <v>20</v>
      </c>
      <c r="G2" s="8" t="s">
        <v>24</v>
      </c>
      <c r="H2" s="8" t="s">
        <v>23</v>
      </c>
      <c r="I2" s="13" t="s">
        <v>22</v>
      </c>
    </row>
    <row r="3" spans="1:11" ht="15" thickBot="1" x14ac:dyDescent="0.45">
      <c r="A3" s="23" t="s">
        <v>0</v>
      </c>
      <c r="B3" s="30">
        <f>'2020PopByRaceEth'!B3/'2010PopByRaceEth'!B3-1</f>
        <v>0.11881773781264982</v>
      </c>
      <c r="C3" s="31">
        <f>'2020PopByRaceEth'!C3/'2010PopByRaceEth'!C3-1</f>
        <v>0.15677078688799662</v>
      </c>
      <c r="D3" s="32">
        <f>'2020PopByRaceEth'!D3/'2010PopByRaceEth'!D3-1</f>
        <v>0.10282289807039025</v>
      </c>
      <c r="E3" s="33">
        <f>'2020PopByRaceEth'!E3/'2010PopByRaceEth'!E3-1</f>
        <v>3.2714163446887712E-2</v>
      </c>
      <c r="F3" s="34">
        <f>'2020PopByRaceEth'!F3/'2010PopByRaceEth'!F3-1</f>
        <v>0.32647291312039672</v>
      </c>
      <c r="G3" s="34">
        <f>'2020PopByRaceEth'!G3/'2010PopByRaceEth'!G3-1</f>
        <v>2.5265513196025324E-2</v>
      </c>
      <c r="H3" s="34">
        <f>'2020PopByRaceEth'!H3/'2010PopByRaceEth'!H3-1</f>
        <v>0.45017303326206282</v>
      </c>
      <c r="I3" s="35">
        <f>'2020PopByRaceEth'!I3/'2010PopByRaceEth'!I3-1</f>
        <v>1.4219807508155746</v>
      </c>
      <c r="K3" s="1"/>
    </row>
    <row r="4" spans="1:11" ht="15" thickTop="1" x14ac:dyDescent="0.4">
      <c r="A4" s="9" t="s">
        <v>2</v>
      </c>
      <c r="B4" s="36">
        <f>'2020PopByRaceEth'!B4/'2010PopByRaceEth'!B4-1</f>
        <v>-7.6861769065130425E-2</v>
      </c>
      <c r="C4" s="37">
        <f>'2020PopByRaceEth'!C4/'2010PopByRaceEth'!C4-1</f>
        <v>-6.1269146608315062E-2</v>
      </c>
      <c r="D4" s="36">
        <f>'2020PopByRaceEth'!D4/'2010PopByRaceEth'!D4-1</f>
        <v>-7.7813218603961176E-2</v>
      </c>
      <c r="E4" s="38">
        <f>'2020PopByRaceEth'!E4/'2010PopByRaceEth'!E4-1</f>
        <v>-5.3336079077429988E-2</v>
      </c>
      <c r="F4" s="39">
        <f>'2020PopByRaceEth'!F4/'2010PopByRaceEth'!F4-1</f>
        <v>0.17197452229299359</v>
      </c>
      <c r="G4" s="39">
        <f>'2020PopByRaceEth'!G4/'2010PopByRaceEth'!G4-1</f>
        <v>-9.4450934579439205E-2</v>
      </c>
      <c r="H4" s="39">
        <f>'2020PopByRaceEth'!H4/'2010PopByRaceEth'!H4-1</f>
        <v>0.55502392344497609</v>
      </c>
      <c r="I4" s="40">
        <f>'2020PopByRaceEth'!I4/'2010PopByRaceEth'!I4-1</f>
        <v>0.21602160216021593</v>
      </c>
      <c r="K4" s="1"/>
    </row>
    <row r="5" spans="1:11" x14ac:dyDescent="0.4">
      <c r="A5" s="9" t="s">
        <v>3</v>
      </c>
      <c r="B5" s="36">
        <f>'2020PopByRaceEth'!B5/'2010PopByRaceEth'!B5-1</f>
        <v>-4.4911912049091729E-2</v>
      </c>
      <c r="C5" s="37">
        <f>'2020PopByRaceEth'!C5/'2010PopByRaceEth'!C5-1</f>
        <v>1.6924053310767295E-3</v>
      </c>
      <c r="D5" s="36">
        <f>'2020PopByRaceEth'!D5/'2010PopByRaceEth'!D5-1</f>
        <v>-6.7238719412632486E-2</v>
      </c>
      <c r="E5" s="38">
        <f>'2020PopByRaceEth'!E5/'2010PopByRaceEth'!E5-1</f>
        <v>-0.11130785756135664</v>
      </c>
      <c r="F5" s="39">
        <f>'2020PopByRaceEth'!F5/'2010PopByRaceEth'!F5-1</f>
        <v>-0.11446515397082657</v>
      </c>
      <c r="G5" s="39">
        <f>'2020PopByRaceEth'!G5/'2010PopByRaceEth'!G5-1</f>
        <v>-0.22952477249747216</v>
      </c>
      <c r="H5" s="39">
        <f>'2020PopByRaceEth'!H5/'2010PopByRaceEth'!H5-1</f>
        <v>7.8522768017210476E-2</v>
      </c>
      <c r="I5" s="40">
        <f>'2020PopByRaceEth'!I5/'2010PopByRaceEth'!I5-1</f>
        <v>0.9595006090133984</v>
      </c>
      <c r="K5" s="1"/>
    </row>
    <row r="6" spans="1:11" x14ac:dyDescent="0.4">
      <c r="A6" s="9" t="s">
        <v>4</v>
      </c>
      <c r="B6" s="36">
        <f>'2020PopByRaceEth'!B6/'2010PopByRaceEth'!B6-1</f>
        <v>7.9451871359385917E-2</v>
      </c>
      <c r="C6" s="37">
        <f>'2020PopByRaceEth'!C6/'2010PopByRaceEth'!C6-1</f>
        <v>0.19558515908840701</v>
      </c>
      <c r="D6" s="36">
        <f>'2020PopByRaceEth'!D6/'2010PopByRaceEth'!D6-1</f>
        <v>6.1304890112253263E-2</v>
      </c>
      <c r="E6" s="38">
        <f>'2020PopByRaceEth'!E6/'2010PopByRaceEth'!E6-1</f>
        <v>3.6009214479125973E-2</v>
      </c>
      <c r="F6" s="39">
        <f>'2020PopByRaceEth'!F6/'2010PopByRaceEth'!F6-1</f>
        <v>0.18862876254180594</v>
      </c>
      <c r="G6" s="39">
        <f>'2020PopByRaceEth'!G6/'2010PopByRaceEth'!G6-1</f>
        <v>-1.3114293737714111E-2</v>
      </c>
      <c r="H6" s="39">
        <f>'2020PopByRaceEth'!H6/'2010PopByRaceEth'!H6-1</f>
        <v>0.47324675324675325</v>
      </c>
      <c r="I6" s="40">
        <f>'2020PopByRaceEth'!I6/'2010PopByRaceEth'!I6-1</f>
        <v>1.2451569806279226</v>
      </c>
      <c r="K6" s="1"/>
    </row>
    <row r="7" spans="1:11" x14ac:dyDescent="0.4">
      <c r="A7" s="9" t="s">
        <v>5</v>
      </c>
      <c r="B7" s="36">
        <f>'2020PopByRaceEth'!B7/'2010PopByRaceEth'!B7-1</f>
        <v>-6.0637722260574733E-3</v>
      </c>
      <c r="C7" s="37">
        <f>'2020PopByRaceEth'!C7/'2010PopByRaceEth'!C7-1</f>
        <v>-3.181059657905716E-2</v>
      </c>
      <c r="D7" s="36">
        <f>'2020PopByRaceEth'!D7/'2010PopByRaceEth'!D7-1</f>
        <v>-4.5445249835263102E-4</v>
      </c>
      <c r="E7" s="38">
        <f>'2020PopByRaceEth'!E7/'2010PopByRaceEth'!E7-1</f>
        <v>-7.1987081421043708E-2</v>
      </c>
      <c r="F7" s="39">
        <f>'2020PopByRaceEth'!F7/'2010PopByRaceEth'!F7-1</f>
        <v>0.22564102564102573</v>
      </c>
      <c r="G7" s="39">
        <f>'2020PopByRaceEth'!G7/'2010PopByRaceEth'!G7-1</f>
        <v>0.1365725541694025</v>
      </c>
      <c r="H7" s="39">
        <f>'2020PopByRaceEth'!H7/'2010PopByRaceEth'!H7-1</f>
        <v>0.62758620689655165</v>
      </c>
      <c r="I7" s="40">
        <f>'2020PopByRaceEth'!I7/'2010PopByRaceEth'!I7-1</f>
        <v>2.0540098199672667</v>
      </c>
      <c r="K7" s="1"/>
    </row>
    <row r="8" spans="1:11" x14ac:dyDescent="0.4">
      <c r="A8" s="9" t="s">
        <v>6</v>
      </c>
      <c r="B8" s="36">
        <f>'2020PopByRaceEth'!B8/'2010PopByRaceEth'!B8-1</f>
        <v>3.527673293928002E-2</v>
      </c>
      <c r="C8" s="37">
        <f>'2020PopByRaceEth'!C8/'2010PopByRaceEth'!C8-1</f>
        <v>9.5406360424028502E-3</v>
      </c>
      <c r="D8" s="36">
        <f>'2020PopByRaceEth'!D8/'2010PopByRaceEth'!D8-1</f>
        <v>4.652509652509651E-2</v>
      </c>
      <c r="E8" s="38">
        <f>'2020PopByRaceEth'!E8/'2010PopByRaceEth'!E8-1</f>
        <v>4.6964019914797595E-2</v>
      </c>
      <c r="F8" s="39">
        <f>'2020PopByRaceEth'!F8/'2010PopByRaceEth'!F8-1</f>
        <v>-0.28436018957345977</v>
      </c>
      <c r="G8" s="39">
        <f>'2020PopByRaceEth'!G8/'2010PopByRaceEth'!G8-1</f>
        <v>1.359873866771788E-2</v>
      </c>
      <c r="H8" s="39">
        <f>'2020PopByRaceEth'!H8/'2010PopByRaceEth'!H8-1</f>
        <v>-0.23553719008264462</v>
      </c>
      <c r="I8" s="40">
        <f>'2020PopByRaceEth'!I8/'2010PopByRaceEth'!I8-1</f>
        <v>0.97863247863247871</v>
      </c>
      <c r="K8" s="1"/>
    </row>
    <row r="9" spans="1:11" x14ac:dyDescent="0.4">
      <c r="A9" s="9" t="s">
        <v>7</v>
      </c>
      <c r="B9" s="36">
        <f>'2020PopByRaceEth'!B9/'2010PopByRaceEth'!B9-1</f>
        <v>0.1334597605784047</v>
      </c>
      <c r="C9" s="37">
        <f>'2020PopByRaceEth'!C9/'2010PopByRaceEth'!C9-1</f>
        <v>8.3168316831683242E-2</v>
      </c>
      <c r="D9" s="36">
        <f>'2020PopByRaceEth'!D9/'2010PopByRaceEth'!D9-1</f>
        <v>0.17966795542415293</v>
      </c>
      <c r="E9" s="38">
        <f>'2020PopByRaceEth'!E9/'2010PopByRaceEth'!E9-1</f>
        <v>9.6694622594967861E-2</v>
      </c>
      <c r="F9" s="39">
        <f>'2020PopByRaceEth'!F9/'2010PopByRaceEth'!F9-1</f>
        <v>1.2658227848101333E-2</v>
      </c>
      <c r="G9" s="39">
        <f>'2020PopByRaceEth'!G9/'2010PopByRaceEth'!G9-1</f>
        <v>0.93661971830985924</v>
      </c>
      <c r="H9" s="39">
        <f>'2020PopByRaceEth'!H9/'2010PopByRaceEth'!H9-1</f>
        <v>0.40816326530612246</v>
      </c>
      <c r="I9" s="40">
        <f>'2020PopByRaceEth'!I9/'2010PopByRaceEth'!I9-1</f>
        <v>3.3424657534246576</v>
      </c>
      <c r="K9" s="1"/>
    </row>
    <row r="10" spans="1:11" x14ac:dyDescent="0.4">
      <c r="A10" s="9" t="s">
        <v>8</v>
      </c>
      <c r="B10" s="36">
        <f>'2020PopByRaceEth'!B10/'2010PopByRaceEth'!B10-1</f>
        <v>-0.19190785299428958</v>
      </c>
      <c r="C10" s="37">
        <f>'2020PopByRaceEth'!C10/'2010PopByRaceEth'!C10-1</f>
        <v>-0.12671660424469411</v>
      </c>
      <c r="D10" s="36">
        <f>'2020PopByRaceEth'!D10/'2010PopByRaceEth'!D10-1</f>
        <v>-0.21188548109417837</v>
      </c>
      <c r="E10" s="38">
        <f>'2020PopByRaceEth'!E10/'2010PopByRaceEth'!E10-1</f>
        <v>-0.29508324257040608</v>
      </c>
      <c r="F10" s="39">
        <f>'2020PopByRaceEth'!F10/'2010PopByRaceEth'!F10-1</f>
        <v>-0.11304347826086958</v>
      </c>
      <c r="G10" s="39">
        <f>'2020PopByRaceEth'!G10/'2010PopByRaceEth'!G10-1</f>
        <v>6.9513857337573759E-2</v>
      </c>
      <c r="H10" s="39">
        <f>'2020PopByRaceEth'!H10/'2010PopByRaceEth'!H10-1</f>
        <v>0.60000000000000009</v>
      </c>
      <c r="I10" s="40">
        <f>'2020PopByRaceEth'!I10/'2010PopByRaceEth'!I10-1</f>
        <v>0.65311004784688986</v>
      </c>
      <c r="K10" s="1"/>
    </row>
    <row r="11" spans="1:11" x14ac:dyDescent="0.4">
      <c r="A11" s="9" t="s">
        <v>9</v>
      </c>
      <c r="B11" s="36">
        <f>'2020PopByRaceEth'!B11/'2010PopByRaceEth'!B11-1</f>
        <v>0.15809077898319601</v>
      </c>
      <c r="C11" s="37">
        <f>'2020PopByRaceEth'!C11/'2010PopByRaceEth'!C11-1</f>
        <v>0.19727643454078492</v>
      </c>
      <c r="D11" s="36">
        <f>'2020PopByRaceEth'!D11/'2010PopByRaceEth'!D11-1</f>
        <v>0.14163829761908309</v>
      </c>
      <c r="E11" s="38">
        <f>'2020PopByRaceEth'!E11/'2010PopByRaceEth'!E11-1</f>
        <v>5.2461211889886616E-2</v>
      </c>
      <c r="F11" s="39">
        <f>'2020PopByRaceEth'!F11/'2010PopByRaceEth'!F11-1</f>
        <v>0.38170601160628759</v>
      </c>
      <c r="G11" s="39">
        <f>'2020PopByRaceEth'!G11/'2010PopByRaceEth'!G11-1</f>
        <v>0.15359819077837034</v>
      </c>
      <c r="H11" s="39">
        <f>'2020PopByRaceEth'!H11/'2010PopByRaceEth'!H11-1</f>
        <v>0.53668236757909704</v>
      </c>
      <c r="I11" s="40">
        <f>'2020PopByRaceEth'!I11/'2010PopByRaceEth'!I11-1</f>
        <v>1.4884200901312781</v>
      </c>
      <c r="K11" s="1"/>
    </row>
    <row r="12" spans="1:11" x14ac:dyDescent="0.4">
      <c r="A12" s="9" t="s">
        <v>10</v>
      </c>
      <c r="B12" s="36">
        <f>'2020PopByRaceEth'!B12/'2010PopByRaceEth'!B12-1</f>
        <v>6.5344229866224346E-2</v>
      </c>
      <c r="C12" s="37">
        <f>'2020PopByRaceEth'!C12/'2010PopByRaceEth'!C12-1</f>
        <v>0.15411410598938069</v>
      </c>
      <c r="D12" s="36">
        <f>'2020PopByRaceEth'!D12/'2010PopByRaceEth'!D12-1</f>
        <v>4.9959851597437543E-2</v>
      </c>
      <c r="E12" s="38">
        <f>'2020PopByRaceEth'!E12/'2010PopByRaceEth'!E12-1</f>
        <v>4.9379462661094387E-3</v>
      </c>
      <c r="F12" s="39">
        <f>'2020PopByRaceEth'!F12/'2010PopByRaceEth'!F12-1</f>
        <v>0.20291545189504379</v>
      </c>
      <c r="G12" s="39">
        <f>'2020PopByRaceEth'!G12/'2010PopByRaceEth'!G12-1</f>
        <v>6.8547324017927735E-2</v>
      </c>
      <c r="H12" s="39">
        <f>'2020PopByRaceEth'!H12/'2010PopByRaceEth'!H12-1</f>
        <v>0.27144082332761577</v>
      </c>
      <c r="I12" s="40">
        <f>'2020PopByRaceEth'!I12/'2010PopByRaceEth'!I12-1</f>
        <v>1.9111503383348043</v>
      </c>
      <c r="K12" s="1"/>
    </row>
    <row r="13" spans="1:11" x14ac:dyDescent="0.4">
      <c r="A13" s="9" t="s">
        <v>11</v>
      </c>
      <c r="B13" s="36">
        <f>'2020PopByRaceEth'!B13/'2010PopByRaceEth'!B13-1</f>
        <v>-6.8125343186069554E-3</v>
      </c>
      <c r="C13" s="37">
        <f>'2020PopByRaceEth'!C13/'2010PopByRaceEth'!C13-1</f>
        <v>-5.9113300492610876E-2</v>
      </c>
      <c r="D13" s="36">
        <f>'2020PopByRaceEth'!D13/'2010PopByRaceEth'!D13-1</f>
        <v>-5.0063622520291062E-4</v>
      </c>
      <c r="E13" s="38">
        <f>'2020PopByRaceEth'!E13/'2010PopByRaceEth'!E13-1</f>
        <v>-5.0761959263262768E-2</v>
      </c>
      <c r="F13" s="39">
        <f>'2020PopByRaceEth'!F13/'2010PopByRaceEth'!F13-1</f>
        <v>-0.1995249406175772</v>
      </c>
      <c r="G13" s="39">
        <f>'2020PopByRaceEth'!G13/'2010PopByRaceEth'!G13-1</f>
        <v>2.241443656560782E-2</v>
      </c>
      <c r="H13" s="39">
        <f>'2020PopByRaceEth'!H13/'2010PopByRaceEth'!H13-1</f>
        <v>9.8360655737705915E-3</v>
      </c>
      <c r="I13" s="40">
        <f>'2020PopByRaceEth'!I13/'2010PopByRaceEth'!I13-1</f>
        <v>0.87839433293978741</v>
      </c>
      <c r="K13" s="1"/>
    </row>
    <row r="14" spans="1:11" x14ac:dyDescent="0.4">
      <c r="A14" s="9" t="s">
        <v>12</v>
      </c>
      <c r="B14" s="36">
        <f>'2020PopByRaceEth'!B14/'2010PopByRaceEth'!B14-1</f>
        <v>6.4441889574532452E-2</v>
      </c>
      <c r="C14" s="37">
        <f>'2020PopByRaceEth'!C14/'2010PopByRaceEth'!C14-1</f>
        <v>0.10031227678703192</v>
      </c>
      <c r="D14" s="36">
        <f>'2020PopByRaceEth'!D14/'2010PopByRaceEth'!D14-1</f>
        <v>4.549614084098641E-2</v>
      </c>
      <c r="E14" s="38">
        <f>'2020PopByRaceEth'!E14/'2010PopByRaceEth'!E14-1</f>
        <v>-8.9200664574488053E-3</v>
      </c>
      <c r="F14" s="39">
        <f>'2020PopByRaceEth'!F14/'2010PopByRaceEth'!F14-1</f>
        <v>0.1666613032984714</v>
      </c>
      <c r="G14" s="39">
        <f>'2020PopByRaceEth'!G14/'2010PopByRaceEth'!G14-1</f>
        <v>4.7542236183037989E-3</v>
      </c>
      <c r="H14" s="39">
        <f>'2020PopByRaceEth'!H14/'2010PopByRaceEth'!H14-1</f>
        <v>0.22574051218759639</v>
      </c>
      <c r="I14" s="40">
        <f>'2020PopByRaceEth'!I14/'2010PopByRaceEth'!I14-1</f>
        <v>1.1912500000000001</v>
      </c>
      <c r="K14" s="1"/>
    </row>
    <row r="15" spans="1:11" x14ac:dyDescent="0.4">
      <c r="A15" s="9" t="s">
        <v>13</v>
      </c>
      <c r="B15" s="36">
        <f>'2020PopByRaceEth'!B15/'2010PopByRaceEth'!B15-1</f>
        <v>0.13171354818106829</v>
      </c>
      <c r="C15" s="37">
        <f>'2020PopByRaceEth'!C15/'2010PopByRaceEth'!C15-1</f>
        <v>0.1360666311450125</v>
      </c>
      <c r="D15" s="36">
        <f>'2020PopByRaceEth'!D15/'2010PopByRaceEth'!D15-1</f>
        <v>0.12998106349495719</v>
      </c>
      <c r="E15" s="38">
        <f>'2020PopByRaceEth'!E15/'2010PopByRaceEth'!E15-1</f>
        <v>8.8531698157706229E-2</v>
      </c>
      <c r="F15" s="39">
        <f>'2020PopByRaceEth'!F15/'2010PopByRaceEth'!F15-1</f>
        <v>0.29393390391703633</v>
      </c>
      <c r="G15" s="39">
        <f>'2020PopByRaceEth'!G15/'2010PopByRaceEth'!G15-1</f>
        <v>-1.4589316484778903E-2</v>
      </c>
      <c r="H15" s="39">
        <f>'2020PopByRaceEth'!H15/'2010PopByRaceEth'!H15-1</f>
        <v>-3.0514270682625244E-2</v>
      </c>
      <c r="I15" s="40">
        <f>'2020PopByRaceEth'!I15/'2010PopByRaceEth'!I15-1</f>
        <v>1.53684643886373</v>
      </c>
      <c r="K15" s="1"/>
    </row>
    <row r="16" spans="1:11" x14ac:dyDescent="0.4">
      <c r="A16" s="9" t="s">
        <v>14</v>
      </c>
      <c r="B16" s="36">
        <f>'2020PopByRaceEth'!B16/'2010PopByRaceEth'!B16-1</f>
        <v>5.2509489666807685E-3</v>
      </c>
      <c r="C16" s="37">
        <f>'2020PopByRaceEth'!C16/'2010PopByRaceEth'!C16-1</f>
        <v>9.1411402235632711E-3</v>
      </c>
      <c r="D16" s="36">
        <f>'2020PopByRaceEth'!D16/'2010PopByRaceEth'!D16-1</f>
        <v>-1.3501902540812516E-2</v>
      </c>
      <c r="E16" s="38">
        <f>'2020PopByRaceEth'!E16/'2010PopByRaceEth'!E16-1</f>
        <v>-5.8831306187202559E-2</v>
      </c>
      <c r="F16" s="39">
        <f>'2020PopByRaceEth'!F16/'2010PopByRaceEth'!F16-1</f>
        <v>0.2808988764044944</v>
      </c>
      <c r="G16" s="39">
        <f>'2020PopByRaceEth'!G16/'2010PopByRaceEth'!G16-1</f>
        <v>-0.32173913043478264</v>
      </c>
      <c r="H16" s="39">
        <f>'2020PopByRaceEth'!H16/'2010PopByRaceEth'!H16-1</f>
        <v>0.17355371900826455</v>
      </c>
      <c r="I16" s="40">
        <f>'2020PopByRaceEth'!I16/'2010PopByRaceEth'!I16-1</f>
        <v>2.2262773722627736</v>
      </c>
      <c r="K16" s="1"/>
    </row>
    <row r="17" spans="1:11" x14ac:dyDescent="0.4">
      <c r="A17" s="9" t="s">
        <v>15</v>
      </c>
      <c r="B17" s="36">
        <f>'2020PopByRaceEth'!B17/'2010PopByRaceEth'!B17-1</f>
        <v>0.11929887742675316</v>
      </c>
      <c r="C17" s="37">
        <f>'2020PopByRaceEth'!C17/'2010PopByRaceEth'!C17-1</f>
        <v>0.19708994708994698</v>
      </c>
      <c r="D17" s="36">
        <f>'2020PopByRaceEth'!D17/'2010PopByRaceEth'!D17-1</f>
        <v>0.10704039933079179</v>
      </c>
      <c r="E17" s="38">
        <f>'2020PopByRaceEth'!E17/'2010PopByRaceEth'!E17-1</f>
        <v>5.9710466675916951E-2</v>
      </c>
      <c r="F17" s="39">
        <f>'2020PopByRaceEth'!F17/'2010PopByRaceEth'!F17-1</f>
        <v>0.28170289855072461</v>
      </c>
      <c r="G17" s="39">
        <f>'2020PopByRaceEth'!G17/'2010PopByRaceEth'!G17-1</f>
        <v>0.18578063594140759</v>
      </c>
      <c r="H17" s="39">
        <f>'2020PopByRaceEth'!H17/'2010PopByRaceEth'!H17-1</f>
        <v>0.62917771883289131</v>
      </c>
      <c r="I17" s="40">
        <f>'2020PopByRaceEth'!I17/'2010PopByRaceEth'!I17-1</f>
        <v>2.0200056353902509</v>
      </c>
      <c r="K17" s="1"/>
    </row>
    <row r="18" spans="1:11" ht="15" thickBot="1" x14ac:dyDescent="0.45">
      <c r="A18" s="17" t="s">
        <v>16</v>
      </c>
      <c r="B18" s="41">
        <f>'2020PopByRaceEth'!B18/'2010PopByRaceEth'!B18-1</f>
        <v>4.1532354879413091E-2</v>
      </c>
      <c r="C18" s="42">
        <f>'2020PopByRaceEth'!C18/'2010PopByRaceEth'!C18-1</f>
        <v>0.11197310797865057</v>
      </c>
      <c r="D18" s="41">
        <f>'2020PopByRaceEth'!D18/'2010PopByRaceEth'!D18-1</f>
        <v>-6.2925709357044113E-2</v>
      </c>
      <c r="E18" s="43">
        <f>'2020PopByRaceEth'!E18/'2010PopByRaceEth'!E18-1</f>
        <v>-0.11444177218857754</v>
      </c>
      <c r="F18" s="44">
        <f>'2020PopByRaceEth'!F18/'2010PopByRaceEth'!F18-1</f>
        <v>9.9400441779741167E-2</v>
      </c>
      <c r="G18" s="44">
        <f>'2020PopByRaceEth'!G18/'2010PopByRaceEth'!G18-1</f>
        <v>-3.525804803270316E-2</v>
      </c>
      <c r="H18" s="44">
        <f>'2020PopByRaceEth'!H18/'2010PopByRaceEth'!H18-1</f>
        <v>0.12962138084632513</v>
      </c>
      <c r="I18" s="45">
        <f>'2020PopByRaceEth'!I18/'2010PopByRaceEth'!I18-1</f>
        <v>0.98160261651676195</v>
      </c>
      <c r="K18" s="1"/>
    </row>
    <row r="19" spans="1:11" x14ac:dyDescent="0.4">
      <c r="A19" s="3"/>
      <c r="B19" s="2"/>
      <c r="C19" s="2"/>
      <c r="D19" s="2"/>
      <c r="E19" s="2"/>
      <c r="F19" s="2"/>
      <c r="G19" s="2"/>
      <c r="H1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2010PopByRaceEth</vt:lpstr>
      <vt:lpstr>2020PopByRaceEth</vt:lpstr>
      <vt:lpstr>NumChange2010-2020</vt:lpstr>
      <vt:lpstr>PercentChange2010-2020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2021-06-22T21:02:23Z</dcterms:created>
  <dcterms:modified xsi:type="dcterms:W3CDTF">2021-08-14T00:15:37Z</dcterms:modified>
</cp:coreProperties>
</file>