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harts/chart4.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harts/chart5.xml" ContentType="application/vnd.openxmlformats-officedocument.drawingml.chart+xml"/>
  <Override PartName="/xl/drawings/drawing10.xml" ContentType="application/vnd.openxmlformats-officedocument.drawingml.chartshapes+xml"/>
  <Override PartName="/xl/drawings/drawing11.xml" ContentType="application/vnd.openxmlformats-officedocument.drawing+xml"/>
  <Override PartName="/xl/charts/chart6.xml" ContentType="application/vnd.openxmlformats-officedocument.drawingml.chart+xml"/>
  <Override PartName="/xl/drawings/drawing12.xml" ContentType="application/vnd.openxmlformats-officedocument.drawingml.chartshapes+xml"/>
  <Override PartName="/xl/drawings/drawing13.xml" ContentType="application/vnd.openxmlformats-officedocument.drawing+xml"/>
  <Override PartName="/xl/charts/chart7.xml" ContentType="application/vnd.openxmlformats-officedocument.drawingml.chart+xml"/>
  <Override PartName="/xl/drawings/drawing14.xml" ContentType="application/vnd.openxmlformats-officedocument.drawingml.chartshapes+xml"/>
  <Override PartName="/xl/drawings/drawing15.xml" ContentType="application/vnd.openxmlformats-officedocument.drawing+xml"/>
  <Override PartName="/xl/charts/chart8.xml" ContentType="application/vnd.openxmlformats-officedocument.drawingml.chart+xml"/>
  <Override PartName="/xl/drawings/drawing16.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updateLinks="never" defaultThemeVersion="124226"/>
  <mc:AlternateContent xmlns:mc="http://schemas.openxmlformats.org/markup-compatibility/2006">
    <mc:Choice Requires="x15">
      <x15ac:absPath xmlns:x15ac="http://schemas.microsoft.com/office/spreadsheetml/2010/11/ac" url="G:\Shared drives\EO_ECONOMIC ANALYSIS\ea_common\Projects\UI\UI Webupdates\UI_Monthly\"/>
    </mc:Choice>
  </mc:AlternateContent>
  <xr:revisionPtr revIDLastSave="0" documentId="13_ncr:1_{13DA2C72-4AD1-4653-8143-1EA905EFFB94}" xr6:coauthVersionLast="47" xr6:coauthVersionMax="47" xr10:uidLastSave="{00000000-0000-0000-0000-000000000000}"/>
  <bookViews>
    <workbookView xWindow="-120" yWindow="-120" windowWidth="25440" windowHeight="15390" tabRatio="848" xr2:uid="{00000000-000D-0000-FFFF-FFFF00000000}"/>
  </bookViews>
  <sheets>
    <sheet name="5159" sheetId="1" r:id="rId1"/>
    <sheet name="203" sheetId="2" r:id="rId2"/>
    <sheet name="Glossary" sheetId="4" r:id="rId3"/>
    <sheet name="1 Clmts" sheetId="6" r:id="rId4"/>
    <sheet name="2 Dur" sheetId="7" r:id="rId5"/>
    <sheet name="3 Exh" sheetId="8" r:id="rId6"/>
    <sheet name="4A Init" sheetId="9" r:id="rId7"/>
    <sheet name="4B Addit" sheetId="10" r:id="rId8"/>
    <sheet name="5 Amt" sheetId="11" r:id="rId9"/>
    <sheet name="6 Age" sheetId="12" r:id="rId10"/>
    <sheet name="7 Sex" sheetId="13" r:id="rId11"/>
  </sheets>
  <externalReferences>
    <externalReference r:id="rId12"/>
  </externalReferences>
  <definedNames>
    <definedName name="AC">OFFSET(#REF!,COUNTA(#REF!)-121,0,121)</definedName>
    <definedName name="content" localSheetId="0">'5159'!$EM$22</definedName>
    <definedName name="Date">OFFSET(#REF!,COUNTA(#REF!)-121,0,121)</definedName>
    <definedName name="IC">OFFSET(#REF!,COUNTA(#REF!)-121,0,121)</definedName>
    <definedName name="_xlnm.Print_Area" localSheetId="3">'1 Clmts'!$A$1:$K$31</definedName>
    <definedName name="_xlnm.Print_Area" localSheetId="4">'2 Dur'!$A$1:$K$31</definedName>
    <definedName name="_xlnm.Print_Area" localSheetId="1">'203'!$D$2:$EK$58</definedName>
    <definedName name="_xlnm.Print_Area" localSheetId="5">'3 Exh'!$A$1:$K$31</definedName>
    <definedName name="_xlnm.Print_Area" localSheetId="6">'4A Init'!$A$1:$K$31</definedName>
    <definedName name="_xlnm.Print_Area" localSheetId="7">'4B Addit'!$A$1:$K$31</definedName>
    <definedName name="_xlnm.Print_Area" localSheetId="8">'5 Amt'!$A$1:$K$31</definedName>
    <definedName name="_xlnm.Print_Area" localSheetId="9">'6 Age'!$A$1:$K$31</definedName>
    <definedName name="_xlnm.Print_Area" localSheetId="10">'7 Sex'!$A$1:$K$31</definedName>
    <definedName name="_xlnm.Print_Titles" localSheetId="1">'203'!$A:$C,'203'!$1:$1</definedName>
    <definedName name="Z_2AD6D636_472E_4AED_8D41_6A9B0D3347C3_.wvu.Cols" localSheetId="1" hidden="1">'203'!$A:$A,'203'!$C:$C</definedName>
    <definedName name="Z_2AD6D636_472E_4AED_8D41_6A9B0D3347C3_.wvu.PrintArea" localSheetId="3" hidden="1">'1 Clmts'!$A$1:$K$31</definedName>
    <definedName name="Z_2AD6D636_472E_4AED_8D41_6A9B0D3347C3_.wvu.PrintArea" localSheetId="4" hidden="1">'2 Dur'!$A$1:$K$31</definedName>
    <definedName name="Z_2AD6D636_472E_4AED_8D41_6A9B0D3347C3_.wvu.PrintArea" localSheetId="1" hidden="1">'203'!$D$2:$EK$58</definedName>
    <definedName name="Z_2AD6D636_472E_4AED_8D41_6A9B0D3347C3_.wvu.PrintArea" localSheetId="5" hidden="1">'3 Exh'!$A$1:$K$31</definedName>
    <definedName name="Z_2AD6D636_472E_4AED_8D41_6A9B0D3347C3_.wvu.PrintArea" localSheetId="6" hidden="1">'4A Init'!$A$1:$K$31</definedName>
    <definedName name="Z_2AD6D636_472E_4AED_8D41_6A9B0D3347C3_.wvu.PrintArea" localSheetId="7" hidden="1">'4B Addit'!$A$1:$K$31</definedName>
    <definedName name="Z_2AD6D636_472E_4AED_8D41_6A9B0D3347C3_.wvu.PrintArea" localSheetId="8" hidden="1">'5 Amt'!$A$1:$K$31</definedName>
    <definedName name="Z_2AD6D636_472E_4AED_8D41_6A9B0D3347C3_.wvu.PrintArea" localSheetId="9" hidden="1">'6 Age'!$A$1:$K$31</definedName>
    <definedName name="Z_2AD6D636_472E_4AED_8D41_6A9B0D3347C3_.wvu.PrintArea" localSheetId="10" hidden="1">'7 Sex'!$A$1:$K$31</definedName>
    <definedName name="Z_2AD6D636_472E_4AED_8D41_6A9B0D3347C3_.wvu.PrintTitles" localSheetId="1" hidden="1">'203'!$A:$C,'203'!$1:$1</definedName>
    <definedName name="Z_2AD6D636_472E_4AED_8D41_6A9B0D3347C3_.wvu.Rows" localSheetId="1" hidden="1">'203'!$35:$59,'203'!$65:$66,'203'!$68:$68,'203'!$71:$71,'203'!$85:$86</definedName>
    <definedName name="Z_2AD6D636_472E_4AED_8D41_6A9B0D3347C3_.wvu.Rows" localSheetId="0" hidden="1">'5159'!$12:$13,'5159'!#REF!,'5159'!$19:$25</definedName>
  </definedNames>
  <calcPr calcId="191029"/>
  <customWorkbookViews>
    <customWorkbookView name="Daniel Younan - Personal View" guid="{2AD6D636-472E-4AED-8D41-6A9B0D3347C3}" mergeInterval="0" personalView="1" xWindow="173" yWindow="207" windowWidth="1440" windowHeight="850" tabRatio="848" activeSheetId="7"/>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B67" i="2" l="1"/>
  <c r="MB64" i="2"/>
  <c r="MB63" i="2"/>
  <c r="MB70" i="2" s="1"/>
  <c r="MB1" i="2"/>
  <c r="MB26" i="1"/>
  <c r="MB27" i="1" s="1"/>
  <c r="MB18" i="1"/>
  <c r="MB17" i="1"/>
  <c r="MB16" i="1"/>
  <c r="MB15" i="1"/>
  <c r="MB1" i="1"/>
  <c r="MA67" i="2"/>
  <c r="MA64" i="2"/>
  <c r="MA63" i="2"/>
  <c r="MA70" i="2" s="1"/>
  <c r="MA1" i="2"/>
  <c r="MA26" i="1"/>
  <c r="MA27" i="1" s="1"/>
  <c r="MA18" i="1"/>
  <c r="MA17" i="1"/>
  <c r="MA16" i="1"/>
  <c r="MA15" i="1"/>
  <c r="MA1" i="1"/>
  <c r="LZ26" i="1"/>
  <c r="LZ27" i="1" s="1"/>
  <c r="LZ18" i="1"/>
  <c r="LZ17" i="1"/>
  <c r="LZ16" i="1"/>
  <c r="LZ15" i="1"/>
  <c r="LZ1" i="1"/>
  <c r="LY15" i="1"/>
  <c r="LY16" i="1"/>
  <c r="LY17" i="1"/>
  <c r="LY18" i="1"/>
  <c r="LY26" i="1"/>
  <c r="LY27" i="1" s="1"/>
  <c r="LY1" i="1"/>
  <c r="LX26" i="1"/>
  <c r="LX27" i="1" s="1"/>
  <c r="LX18" i="1"/>
  <c r="LX17" i="1"/>
  <c r="LX16" i="1"/>
  <c r="LX15" i="1"/>
  <c r="LX1" i="1"/>
  <c r="LZ67" i="2"/>
  <c r="LZ64" i="2"/>
  <c r="LZ63" i="2"/>
  <c r="LZ70" i="2" s="1"/>
  <c r="LZ1" i="2"/>
  <c r="LY67" i="2"/>
  <c r="LY64" i="2"/>
  <c r="LY63" i="2"/>
  <c r="LY70" i="2" s="1"/>
  <c r="LY1" i="2"/>
  <c r="LX67" i="2"/>
  <c r="LX64" i="2"/>
  <c r="LX63" i="2"/>
  <c r="LX70" i="2" s="1"/>
  <c r="LX1" i="2"/>
  <c r="LW67" i="2"/>
  <c r="LW64" i="2"/>
  <c r="LW63" i="2"/>
  <c r="LW70" i="2" s="1"/>
  <c r="LW26" i="1"/>
  <c r="LW18" i="1"/>
  <c r="LW17" i="1"/>
  <c r="LW16" i="1"/>
  <c r="LW15" i="1"/>
  <c r="LV67" i="2" l="1"/>
  <c r="LV64" i="2"/>
  <c r="LV63" i="2"/>
  <c r="LV70" i="2" s="1"/>
  <c r="LV26" i="1"/>
  <c r="LV18" i="1"/>
  <c r="LV17" i="1"/>
  <c r="LV16" i="1"/>
  <c r="LV15" i="1"/>
  <c r="LU67" i="2" l="1"/>
  <c r="LU64" i="2"/>
  <c r="LU63" i="2"/>
  <c r="LU70" i="2" s="1"/>
  <c r="LU26" i="1"/>
  <c r="LU18" i="1"/>
  <c r="LU17" i="1"/>
  <c r="LU16" i="1"/>
  <c r="LU15" i="1"/>
  <c r="LT67" i="2" l="1"/>
  <c r="LT64" i="2"/>
  <c r="LT63" i="2"/>
  <c r="LT70" i="2" s="1"/>
  <c r="LT26" i="1"/>
  <c r="LT18" i="1"/>
  <c r="LT17" i="1"/>
  <c r="LT16" i="1"/>
  <c r="LT15" i="1"/>
  <c r="LS67" i="2" l="1"/>
  <c r="LS64" i="2"/>
  <c r="LS63" i="2"/>
  <c r="LS70" i="2" s="1"/>
  <c r="LS26" i="1"/>
  <c r="LS18" i="1"/>
  <c r="LS17" i="1"/>
  <c r="LS16" i="1"/>
  <c r="LS15" i="1"/>
  <c r="LR67" i="2" l="1"/>
  <c r="LR64" i="2"/>
  <c r="LR63" i="2"/>
  <c r="LR70" i="2" s="1"/>
  <c r="LR26" i="1"/>
  <c r="LR18" i="1"/>
  <c r="LR17" i="1"/>
  <c r="LR16" i="1"/>
  <c r="LR15" i="1"/>
  <c r="LQ67" i="2" l="1"/>
  <c r="LQ64" i="2"/>
  <c r="LQ63" i="2"/>
  <c r="LQ70" i="2" s="1"/>
  <c r="LQ26" i="1"/>
  <c r="LQ18" i="1"/>
  <c r="LQ17" i="1"/>
  <c r="LQ16" i="1"/>
  <c r="LQ15" i="1"/>
  <c r="LP67" i="2" l="1"/>
  <c r="LP64" i="2"/>
  <c r="LP63" i="2"/>
  <c r="LP70" i="2" s="1"/>
  <c r="LP26" i="1"/>
  <c r="LP18" i="1"/>
  <c r="LP17" i="1"/>
  <c r="LP16" i="1"/>
  <c r="LP15" i="1"/>
  <c r="LO67" i="2" l="1"/>
  <c r="LO64" i="2"/>
  <c r="LO63" i="2"/>
  <c r="LO70" i="2" s="1"/>
  <c r="LO26" i="1"/>
  <c r="LO18" i="1"/>
  <c r="LO17" i="1"/>
  <c r="LO16" i="1"/>
  <c r="LO15" i="1"/>
  <c r="LN67" i="2"/>
  <c r="LN64" i="2"/>
  <c r="LN63" i="2"/>
  <c r="LN70" i="2" s="1"/>
  <c r="LN26" i="1"/>
  <c r="LN18" i="1"/>
  <c r="LN17" i="1"/>
  <c r="LN16" i="1"/>
  <c r="LN15" i="1"/>
  <c r="LM67" i="2" l="1"/>
  <c r="LM64" i="2"/>
  <c r="LM63" i="2"/>
  <c r="LM70" i="2" s="1"/>
  <c r="LM26" i="1"/>
  <c r="LM18" i="1"/>
  <c r="LM17" i="1"/>
  <c r="LM16" i="1"/>
  <c r="LM15" i="1"/>
  <c r="LL67" i="2"/>
  <c r="LL64" i="2"/>
  <c r="LL63" i="2"/>
  <c r="LL70" i="2" s="1"/>
  <c r="LL26" i="1"/>
  <c r="LW27" i="1" s="1"/>
  <c r="LL18" i="1"/>
  <c r="LL17" i="1"/>
  <c r="LL16" i="1"/>
  <c r="LL15" i="1"/>
  <c r="LK67" i="2" l="1"/>
  <c r="LK64" i="2"/>
  <c r="LK63" i="2"/>
  <c r="LK70" i="2" s="1"/>
  <c r="LK26" i="1"/>
  <c r="LV27" i="1" s="1"/>
  <c r="LK18" i="1"/>
  <c r="LK17" i="1"/>
  <c r="LK16" i="1"/>
  <c r="LK15" i="1"/>
  <c r="LJ67" i="2" l="1"/>
  <c r="LJ64" i="2"/>
  <c r="LJ63" i="2"/>
  <c r="LJ70" i="2" s="1"/>
  <c r="LJ26" i="1"/>
  <c r="LU27" i="1" s="1"/>
  <c r="LJ18" i="1"/>
  <c r="LJ17" i="1"/>
  <c r="LJ16" i="1"/>
  <c r="LJ15" i="1"/>
  <c r="LI67" i="2" l="1"/>
  <c r="LI64" i="2"/>
  <c r="LI63" i="2"/>
  <c r="LI70" i="2" s="1"/>
  <c r="LI26" i="1"/>
  <c r="LT27" i="1" s="1"/>
  <c r="LI18" i="1"/>
  <c r="LI17" i="1"/>
  <c r="LI16" i="1"/>
  <c r="LI15" i="1"/>
  <c r="LH67" i="2" l="1"/>
  <c r="LH64" i="2"/>
  <c r="LH63" i="2"/>
  <c r="LH70" i="2" s="1"/>
  <c r="LH26" i="1"/>
  <c r="LS27" i="1" s="1"/>
  <c r="LH18" i="1"/>
  <c r="LH17" i="1"/>
  <c r="LH16" i="1"/>
  <c r="LH15" i="1"/>
  <c r="LG67" i="2" l="1"/>
  <c r="LG64" i="2"/>
  <c r="LG63" i="2"/>
  <c r="LG70" i="2" s="1"/>
  <c r="LG26" i="1"/>
  <c r="LR27" i="1" s="1"/>
  <c r="LG18" i="1"/>
  <c r="LG17" i="1"/>
  <c r="LG16" i="1"/>
  <c r="LG15" i="1"/>
  <c r="LF67" i="2" l="1"/>
  <c r="LF64" i="2"/>
  <c r="LF63" i="2"/>
  <c r="LF70" i="2" s="1"/>
  <c r="LF26" i="1"/>
  <c r="LQ27" i="1" s="1"/>
  <c r="LF18" i="1"/>
  <c r="LF17" i="1"/>
  <c r="LF16" i="1"/>
  <c r="LF15" i="1"/>
  <c r="LE67" i="2" l="1"/>
  <c r="LE64" i="2"/>
  <c r="LE63" i="2"/>
  <c r="LE70" i="2" s="1"/>
  <c r="LE26" i="1"/>
  <c r="LP27" i="1" s="1"/>
  <c r="LE18" i="1"/>
  <c r="LE17" i="1"/>
  <c r="LE16" i="1"/>
  <c r="LE15" i="1"/>
  <c r="LD67" i="2" l="1"/>
  <c r="LD64" i="2"/>
  <c r="LD63" i="2"/>
  <c r="LD70" i="2" s="1"/>
  <c r="LD26" i="1"/>
  <c r="LO27" i="1" s="1"/>
  <c r="LD18" i="1"/>
  <c r="LD17" i="1"/>
  <c r="LD16" i="1"/>
  <c r="LD15" i="1"/>
  <c r="LC67" i="2"/>
  <c r="LC64" i="2"/>
  <c r="LC63" i="2"/>
  <c r="LC70" i="2" s="1"/>
  <c r="LC26" i="1"/>
  <c r="LN27" i="1" s="1"/>
  <c r="LC18" i="1"/>
  <c r="LC17" i="1"/>
  <c r="LC16" i="1"/>
  <c r="LC15" i="1"/>
  <c r="LB67" i="2" l="1"/>
  <c r="LB64" i="2"/>
  <c r="LB63" i="2"/>
  <c r="LB70" i="2" s="1"/>
  <c r="LB26" i="1"/>
  <c r="LM27" i="1" s="1"/>
  <c r="LB18" i="1"/>
  <c r="LB17" i="1"/>
  <c r="LB16" i="1"/>
  <c r="LB15" i="1"/>
  <c r="LA67" i="2" l="1"/>
  <c r="LA64" i="2"/>
  <c r="LA63" i="2"/>
  <c r="LA70" i="2" s="1"/>
  <c r="LA26" i="1"/>
  <c r="LA18" i="1"/>
  <c r="LA17" i="1"/>
  <c r="LA16" i="1"/>
  <c r="LA15" i="1"/>
  <c r="KZ67" i="2"/>
  <c r="KZ64" i="2"/>
  <c r="KZ63" i="2"/>
  <c r="KZ70" i="2" s="1"/>
  <c r="KZ26" i="1"/>
  <c r="KZ18" i="1"/>
  <c r="KZ17" i="1"/>
  <c r="KZ16" i="1"/>
  <c r="KZ15" i="1"/>
  <c r="KY67" i="2"/>
  <c r="KY64" i="2"/>
  <c r="KY63" i="2"/>
  <c r="KY70" i="2" s="1"/>
  <c r="KY26" i="1"/>
  <c r="KY18" i="1"/>
  <c r="KY17" i="1"/>
  <c r="KY16" i="1"/>
  <c r="KY15" i="1"/>
  <c r="LK27" i="1" l="1"/>
  <c r="LL27" i="1"/>
  <c r="LJ27" i="1"/>
  <c r="KX67" i="2"/>
  <c r="KX64" i="2"/>
  <c r="KX63" i="2"/>
  <c r="KX70" i="2" s="1"/>
  <c r="KX26" i="1"/>
  <c r="KX18" i="1"/>
  <c r="KX17" i="1"/>
  <c r="KX16" i="1"/>
  <c r="KX15" i="1"/>
  <c r="LI27" i="1" l="1"/>
  <c r="C28" i="1"/>
  <c r="KW67" i="2" l="1"/>
  <c r="KW64" i="2"/>
  <c r="KW63" i="2"/>
  <c r="KW70" i="2" s="1"/>
  <c r="KW26" i="1"/>
  <c r="LH27" i="1" s="1"/>
  <c r="KW18" i="1"/>
  <c r="KW17" i="1"/>
  <c r="KW16" i="1"/>
  <c r="KW15" i="1"/>
  <c r="KV67" i="2" l="1"/>
  <c r="KV64" i="2"/>
  <c r="KV63" i="2"/>
  <c r="KV70" i="2" s="1"/>
  <c r="KV26" i="1"/>
  <c r="LG27" i="1" s="1"/>
  <c r="KV18" i="1"/>
  <c r="KV17" i="1"/>
  <c r="KV16" i="1"/>
  <c r="KV15" i="1"/>
  <c r="KU18" i="1" l="1"/>
  <c r="KU67" i="2"/>
  <c r="KU64" i="2"/>
  <c r="KU63" i="2"/>
  <c r="KU70" i="2" s="1"/>
  <c r="KU26" i="1"/>
  <c r="LF27" i="1" s="1"/>
  <c r="KU17" i="1"/>
  <c r="KU16" i="1"/>
  <c r="KU15" i="1"/>
  <c r="KT15" i="1" l="1"/>
  <c r="KT67" i="2" l="1"/>
  <c r="KT64" i="2"/>
  <c r="KT63" i="2"/>
  <c r="KT70" i="2" s="1"/>
  <c r="KT26" i="1"/>
  <c r="LE27" i="1" s="1"/>
  <c r="KT18" i="1"/>
  <c r="KT17" i="1"/>
  <c r="KT16" i="1"/>
  <c r="KS67" i="2" l="1"/>
  <c r="KS64" i="2"/>
  <c r="KS63" i="2"/>
  <c r="KS70" i="2" s="1"/>
  <c r="KS26" i="1"/>
  <c r="LD27" i="1" s="1"/>
  <c r="KS18" i="1"/>
  <c r="KS17" i="1"/>
  <c r="KS16" i="1"/>
  <c r="KS15" i="1"/>
  <c r="KR67" i="2" l="1"/>
  <c r="KR64" i="2"/>
  <c r="KR63" i="2"/>
  <c r="KR70" i="2" s="1"/>
  <c r="KR26" i="1"/>
  <c r="LC27" i="1" s="1"/>
  <c r="KR18" i="1"/>
  <c r="KR17" i="1"/>
  <c r="KR16" i="1"/>
  <c r="KR15" i="1"/>
  <c r="KQ63" i="2" l="1"/>
  <c r="KQ70" i="2" s="1"/>
  <c r="KQ64" i="2"/>
  <c r="KQ67" i="2"/>
  <c r="KQ15" i="1"/>
  <c r="KQ16" i="1"/>
  <c r="KQ17" i="1"/>
  <c r="KQ18" i="1"/>
  <c r="KQ26" i="1"/>
  <c r="LB27" i="1" s="1"/>
  <c r="KP67" i="2" l="1"/>
  <c r="KP64" i="2"/>
  <c r="KP63" i="2"/>
  <c r="KP70" i="2" s="1"/>
  <c r="KP26" i="1"/>
  <c r="LA27" i="1" s="1"/>
  <c r="KP18" i="1"/>
  <c r="KP17" i="1"/>
  <c r="KP16" i="1"/>
  <c r="KP15" i="1"/>
  <c r="KO67" i="2" l="1"/>
  <c r="KO64" i="2"/>
  <c r="KO63" i="2"/>
  <c r="KO70" i="2" s="1"/>
  <c r="KO26" i="1"/>
  <c r="KZ27" i="1" s="1"/>
  <c r="KO18" i="1"/>
  <c r="KO17" i="1"/>
  <c r="KO16" i="1"/>
  <c r="KO15" i="1"/>
  <c r="KN67" i="2" l="1"/>
  <c r="KN64" i="2"/>
  <c r="KN63" i="2"/>
  <c r="KN70" i="2" s="1"/>
  <c r="KN26" i="1"/>
  <c r="KY27" i="1" s="1"/>
  <c r="KN18" i="1"/>
  <c r="KN17" i="1"/>
  <c r="KN16" i="1"/>
  <c r="KN15" i="1"/>
  <c r="KM67" i="2" l="1"/>
  <c r="KM64" i="2"/>
  <c r="KM63" i="2"/>
  <c r="KM70" i="2" s="1"/>
  <c r="KM26" i="1"/>
  <c r="KX27" i="1" s="1"/>
  <c r="KM17" i="1"/>
  <c r="KM15" i="1"/>
  <c r="KM16" i="1"/>
  <c r="KM18" i="1" l="1"/>
  <c r="KL67" i="2"/>
  <c r="KL64" i="2"/>
  <c r="KL63" i="2"/>
  <c r="KL70" i="2" s="1"/>
  <c r="KL26" i="1"/>
  <c r="KW27" i="1" s="1"/>
  <c r="KL18" i="1"/>
  <c r="KL17" i="1"/>
  <c r="KL16" i="1"/>
  <c r="KL15" i="1"/>
  <c r="KK63" i="2" l="1"/>
  <c r="KK70" i="2" s="1"/>
  <c r="KK64" i="2"/>
  <c r="KK67" i="2"/>
  <c r="KK18" i="1"/>
  <c r="KK15" i="1"/>
  <c r="KK16" i="1"/>
  <c r="KK17" i="1"/>
  <c r="KK26" i="1" l="1"/>
  <c r="KV27" i="1" s="1"/>
  <c r="KJ67" i="2"/>
  <c r="KJ64" i="2"/>
  <c r="KJ63" i="2"/>
  <c r="KJ70" i="2" s="1"/>
  <c r="KJ16" i="1"/>
  <c r="KJ26" i="1"/>
  <c r="KU27" i="1" s="1"/>
  <c r="KJ18" i="1"/>
  <c r="KJ17" i="1"/>
  <c r="KJ15" i="1" l="1"/>
  <c r="KI67" i="2"/>
  <c r="KI64" i="2"/>
  <c r="KI63" i="2"/>
  <c r="KI70" i="2" s="1"/>
  <c r="KI26" i="1" l="1"/>
  <c r="KI18" i="1"/>
  <c r="KI17" i="1"/>
  <c r="KI16" i="1"/>
  <c r="KI15" i="1"/>
  <c r="KT27" i="1" l="1"/>
  <c r="KH67" i="2"/>
  <c r="KH64" i="2"/>
  <c r="KH63" i="2"/>
  <c r="KH70" i="2" s="1"/>
  <c r="KH26" i="1"/>
  <c r="KH18" i="1"/>
  <c r="KH17" i="1"/>
  <c r="KH16" i="1"/>
  <c r="KH15" i="1"/>
  <c r="KS27" i="1" l="1"/>
  <c r="KG67" i="2"/>
  <c r="KG64" i="2"/>
  <c r="KG63" i="2"/>
  <c r="KG70" i="2" s="1"/>
  <c r="KG26" i="1"/>
  <c r="KG18" i="1"/>
  <c r="KG17" i="1"/>
  <c r="KG16" i="1"/>
  <c r="KG15" i="1"/>
  <c r="KR27" i="1" l="1"/>
  <c r="KF63" i="2"/>
  <c r="KF70" i="2" s="1"/>
  <c r="KF64" i="2"/>
  <c r="KF67" i="2"/>
  <c r="KF18" i="1"/>
  <c r="KF15" i="1"/>
  <c r="KF16" i="1"/>
  <c r="KF17" i="1"/>
  <c r="KF26" i="1"/>
  <c r="KQ27" i="1" l="1"/>
  <c r="KE63" i="2"/>
  <c r="KE70" i="2" s="1"/>
  <c r="KE64" i="2"/>
  <c r="KE67" i="2"/>
  <c r="KE15" i="1"/>
  <c r="KE16" i="1"/>
  <c r="KE17" i="1"/>
  <c r="KE18" i="1"/>
  <c r="KE26" i="1"/>
  <c r="KP27" i="1" l="1"/>
  <c r="KD63" i="2"/>
  <c r="KD70" i="2" s="1"/>
  <c r="KD64" i="2"/>
  <c r="KD67" i="2"/>
  <c r="KD15" i="1" l="1"/>
  <c r="KD16" i="1"/>
  <c r="KD17" i="1"/>
  <c r="KD18" i="1"/>
  <c r="KD26" i="1"/>
  <c r="KO27" i="1" l="1"/>
  <c r="KC63" i="2"/>
  <c r="KC70" i="2" s="1"/>
  <c r="KC64" i="2"/>
  <c r="KC67" i="2"/>
  <c r="KC16" i="1"/>
  <c r="KC15" i="1"/>
  <c r="KC17" i="1"/>
  <c r="KC18" i="1"/>
  <c r="KC26" i="1"/>
  <c r="KN27" i="1" l="1"/>
  <c r="KB63" i="2"/>
  <c r="KB70" i="2" s="1"/>
  <c r="KB64" i="2"/>
  <c r="KB67" i="2"/>
  <c r="KB15" i="1"/>
  <c r="KB16" i="1"/>
  <c r="KB17" i="1"/>
  <c r="KB18" i="1"/>
  <c r="KB26" i="1"/>
  <c r="KM27" i="1" l="1"/>
  <c r="KA63" i="2"/>
  <c r="KA70" i="2" s="1"/>
  <c r="KA64" i="2"/>
  <c r="KA67" i="2"/>
  <c r="KA15" i="1"/>
  <c r="KA16" i="1"/>
  <c r="KA17" i="1"/>
  <c r="KA18" i="1"/>
  <c r="KA26" i="1"/>
  <c r="KL27" i="1" l="1"/>
  <c r="JZ63" i="2"/>
  <c r="JZ70" i="2" s="1"/>
  <c r="JZ64" i="2"/>
  <c r="JZ67" i="2"/>
  <c r="JZ15" i="1"/>
  <c r="JZ16" i="1"/>
  <c r="JZ17" i="1"/>
  <c r="JZ18" i="1"/>
  <c r="JZ26" i="1"/>
  <c r="KK27" i="1" l="1"/>
  <c r="JY63" i="2"/>
  <c r="JY70" i="2" s="1"/>
  <c r="JY64" i="2"/>
  <c r="JY67" i="2"/>
  <c r="JY26" i="1"/>
  <c r="JY16" i="1"/>
  <c r="JY18" i="1"/>
  <c r="JY17" i="1"/>
  <c r="JY15" i="1"/>
  <c r="KJ27" i="1" l="1"/>
  <c r="JX15" i="1"/>
  <c r="JX16" i="1"/>
  <c r="JX17" i="1"/>
  <c r="JX18" i="1"/>
  <c r="JX26" i="1"/>
  <c r="JX63" i="2"/>
  <c r="JX70" i="2" s="1"/>
  <c r="JX64" i="2"/>
  <c r="JX67" i="2"/>
  <c r="KI27" i="1" l="1"/>
  <c r="JW15" i="1"/>
  <c r="JW16" i="1"/>
  <c r="JW17" i="1"/>
  <c r="JW18" i="1"/>
  <c r="JW26" i="1"/>
  <c r="JW63" i="2"/>
  <c r="JW70" i="2" s="1"/>
  <c r="JW64" i="2"/>
  <c r="JW67" i="2"/>
  <c r="KH27" i="1" l="1"/>
  <c r="JV63" i="2"/>
  <c r="JV70" i="2" s="1"/>
  <c r="JV64" i="2"/>
  <c r="JV67" i="2"/>
  <c r="JV15" i="1"/>
  <c r="JV16" i="1"/>
  <c r="JV17" i="1"/>
  <c r="JV18" i="1"/>
  <c r="JV26" i="1"/>
  <c r="KG27" i="1" l="1"/>
  <c r="JU18" i="1"/>
  <c r="JU17" i="1"/>
  <c r="JU63" i="2"/>
  <c r="JU70" i="2" s="1"/>
  <c r="JU64" i="2"/>
  <c r="JU67" i="2"/>
  <c r="JU15" i="1"/>
  <c r="JU16" i="1"/>
  <c r="JU26" i="1"/>
  <c r="KF27" i="1" l="1"/>
  <c r="JT15" i="1"/>
  <c r="JT16" i="1"/>
  <c r="JT17" i="1"/>
  <c r="JT18" i="1"/>
  <c r="JT26" i="1"/>
  <c r="KE27" i="1" s="1"/>
  <c r="JT63" i="2"/>
  <c r="JT70" i="2" s="1"/>
  <c r="JT64" i="2"/>
  <c r="JT67" i="2"/>
  <c r="JS63" i="2" l="1"/>
  <c r="JS70" i="2" s="1"/>
  <c r="JS64" i="2"/>
  <c r="JS67" i="2"/>
  <c r="JS15" i="1"/>
  <c r="JS16" i="1"/>
  <c r="JS17" i="1"/>
  <c r="JS18" i="1"/>
  <c r="JS26" i="1"/>
  <c r="KD27" i="1" l="1"/>
  <c r="C18" i="1"/>
  <c r="D18" i="1"/>
  <c r="E18" i="1"/>
  <c r="F18" i="1"/>
  <c r="G18" i="1"/>
  <c r="H18" i="1"/>
  <c r="I18" i="1"/>
  <c r="J18" i="1"/>
  <c r="K18" i="1"/>
  <c r="L18" i="1"/>
  <c r="M18" i="1"/>
  <c r="N15" i="1"/>
  <c r="O15" i="1"/>
  <c r="P15" i="1"/>
  <c r="Q15" i="1"/>
  <c r="R15" i="1"/>
  <c r="S15" i="1"/>
  <c r="N16" i="1"/>
  <c r="O16" i="1"/>
  <c r="P16" i="1"/>
  <c r="Q16" i="1"/>
  <c r="R16" i="1"/>
  <c r="S16" i="1"/>
  <c r="N17" i="1"/>
  <c r="O17" i="1"/>
  <c r="P17" i="1"/>
  <c r="Q17" i="1"/>
  <c r="R17" i="1"/>
  <c r="S17" i="1"/>
  <c r="N18" i="1"/>
  <c r="O18" i="1"/>
  <c r="P18" i="1"/>
  <c r="Q18" i="1"/>
  <c r="R18" i="1"/>
  <c r="S18" i="1"/>
  <c r="N26" i="1"/>
  <c r="O26" i="1"/>
  <c r="P26" i="1"/>
  <c r="Q26" i="1"/>
  <c r="R26" i="1"/>
  <c r="S26" i="1"/>
  <c r="T15" i="1"/>
  <c r="U15" i="1"/>
  <c r="V15" i="1"/>
  <c r="W15" i="1"/>
  <c r="X15" i="1"/>
  <c r="Y15" i="1"/>
  <c r="Z15" i="1"/>
  <c r="AA15" i="1"/>
  <c r="AB15" i="1"/>
  <c r="AC15" i="1"/>
  <c r="AD15" i="1"/>
  <c r="AE15" i="1"/>
  <c r="AF15" i="1"/>
  <c r="AG15" i="1"/>
  <c r="AH15" i="1"/>
  <c r="AI15" i="1"/>
  <c r="AJ15" i="1"/>
  <c r="AK15" i="1"/>
  <c r="AL15" i="1"/>
  <c r="AM15" i="1"/>
  <c r="AN15" i="1"/>
  <c r="AO15" i="1"/>
  <c r="AP15" i="1"/>
  <c r="AQ15" i="1"/>
  <c r="AR15" i="1"/>
  <c r="AS15" i="1"/>
  <c r="AT15" i="1"/>
  <c r="AU15" i="1"/>
  <c r="AV15" i="1"/>
  <c r="AW15" i="1"/>
  <c r="AX15" i="1"/>
  <c r="AY15" i="1"/>
  <c r="AZ15" i="1"/>
  <c r="BA15" i="1"/>
  <c r="BB15" i="1"/>
  <c r="BC15" i="1"/>
  <c r="BD15" i="1"/>
  <c r="BE15" i="1"/>
  <c r="BF15" i="1"/>
  <c r="BG15" i="1"/>
  <c r="BH15" i="1"/>
  <c r="BI15" i="1"/>
  <c r="BJ15" i="1"/>
  <c r="BK15" i="1"/>
  <c r="BL15" i="1"/>
  <c r="BM15" i="1"/>
  <c r="BN15" i="1"/>
  <c r="BO15" i="1"/>
  <c r="BP15" i="1"/>
  <c r="BQ15" i="1"/>
  <c r="BR15" i="1"/>
  <c r="BS15" i="1"/>
  <c r="BT15" i="1"/>
  <c r="BU15" i="1"/>
  <c r="BV15" i="1"/>
  <c r="BW15" i="1"/>
  <c r="BX15" i="1"/>
  <c r="BY15" i="1"/>
  <c r="BZ15" i="1"/>
  <c r="CA15" i="1"/>
  <c r="CB15" i="1"/>
  <c r="CC15" i="1"/>
  <c r="CD15" i="1"/>
  <c r="CE15" i="1"/>
  <c r="CF15" i="1"/>
  <c r="CG15" i="1"/>
  <c r="CH15" i="1"/>
  <c r="CI15" i="1"/>
  <c r="CJ15" i="1"/>
  <c r="CK15" i="1"/>
  <c r="CL15" i="1"/>
  <c r="CM15" i="1"/>
  <c r="CN15" i="1"/>
  <c r="CO15" i="1"/>
  <c r="CP15" i="1"/>
  <c r="CQ15" i="1"/>
  <c r="CR15" i="1"/>
  <c r="CS15" i="1"/>
  <c r="CT15" i="1"/>
  <c r="CU15" i="1"/>
  <c r="CV15" i="1"/>
  <c r="CW15" i="1"/>
  <c r="CX15" i="1"/>
  <c r="CY15" i="1"/>
  <c r="CZ15" i="1"/>
  <c r="DA15" i="1"/>
  <c r="DB15" i="1"/>
  <c r="DC15" i="1"/>
  <c r="DD15" i="1"/>
  <c r="DE15" i="1"/>
  <c r="DF15" i="1"/>
  <c r="DG15" i="1"/>
  <c r="DH15" i="1"/>
  <c r="DI15" i="1"/>
  <c r="DJ15" i="1"/>
  <c r="DK15" i="1"/>
  <c r="DL15" i="1"/>
  <c r="DM15" i="1"/>
  <c r="DN15" i="1"/>
  <c r="DO15" i="1"/>
  <c r="DP15" i="1"/>
  <c r="DQ15" i="1"/>
  <c r="DR15" i="1"/>
  <c r="DS15" i="1"/>
  <c r="DT15" i="1"/>
  <c r="DU15" i="1"/>
  <c r="DV15" i="1"/>
  <c r="DW15" i="1"/>
  <c r="DX15" i="1"/>
  <c r="DY15" i="1"/>
  <c r="DZ15" i="1"/>
  <c r="EA15" i="1"/>
  <c r="EB15" i="1"/>
  <c r="EC15" i="1"/>
  <c r="ED15" i="1"/>
  <c r="EE15" i="1"/>
  <c r="EF15" i="1"/>
  <c r="EG15" i="1"/>
  <c r="EH15" i="1"/>
  <c r="EI15" i="1"/>
  <c r="EJ15" i="1"/>
  <c r="EK15" i="1"/>
  <c r="EL15" i="1"/>
  <c r="EM15" i="1"/>
  <c r="EN15" i="1"/>
  <c r="EO15" i="1"/>
  <c r="EP15" i="1"/>
  <c r="EQ15" i="1"/>
  <c r="ER15" i="1"/>
  <c r="ES15" i="1"/>
  <c r="ET15" i="1"/>
  <c r="EU15" i="1"/>
  <c r="EV15" i="1"/>
  <c r="EW15" i="1"/>
  <c r="EX15" i="1"/>
  <c r="EY15" i="1"/>
  <c r="EZ15" i="1"/>
  <c r="FA15" i="1"/>
  <c r="FB15" i="1"/>
  <c r="FC15" i="1"/>
  <c r="FD15" i="1"/>
  <c r="FE15" i="1"/>
  <c r="FF15" i="1"/>
  <c r="FG15" i="1"/>
  <c r="FH15" i="1"/>
  <c r="FI15" i="1"/>
  <c r="FJ15" i="1"/>
  <c r="FK15" i="1"/>
  <c r="FL15" i="1"/>
  <c r="FM15" i="1"/>
  <c r="FN15" i="1"/>
  <c r="FO15" i="1"/>
  <c r="FP15" i="1"/>
  <c r="FQ15" i="1"/>
  <c r="FR15" i="1"/>
  <c r="FS15" i="1"/>
  <c r="FT15" i="1"/>
  <c r="FU15" i="1"/>
  <c r="FV15" i="1"/>
  <c r="FW15" i="1"/>
  <c r="FX15" i="1"/>
  <c r="FY15" i="1"/>
  <c r="FZ15" i="1"/>
  <c r="GA15" i="1"/>
  <c r="GB15" i="1"/>
  <c r="GC15" i="1"/>
  <c r="GD15" i="1"/>
  <c r="GE15" i="1"/>
  <c r="GF15" i="1"/>
  <c r="GG15" i="1"/>
  <c r="GH15" i="1"/>
  <c r="GI15" i="1"/>
  <c r="GJ15" i="1"/>
  <c r="GK15" i="1"/>
  <c r="GL15" i="1"/>
  <c r="GM15" i="1"/>
  <c r="GN15" i="1"/>
  <c r="GO15" i="1"/>
  <c r="GP15" i="1"/>
  <c r="GQ15" i="1"/>
  <c r="GR15" i="1"/>
  <c r="GS15" i="1"/>
  <c r="GT15" i="1"/>
  <c r="GU15" i="1"/>
  <c r="GV15" i="1"/>
  <c r="GW15" i="1"/>
  <c r="GX15" i="1"/>
  <c r="GY15" i="1"/>
  <c r="GZ15" i="1"/>
  <c r="HA15" i="1"/>
  <c r="HB15" i="1"/>
  <c r="HC15" i="1"/>
  <c r="HD15" i="1"/>
  <c r="HE15" i="1"/>
  <c r="HF15" i="1"/>
  <c r="HG15" i="1"/>
  <c r="HH15" i="1"/>
  <c r="HI15" i="1"/>
  <c r="HJ15" i="1"/>
  <c r="HK15" i="1"/>
  <c r="HL15" i="1"/>
  <c r="HM15" i="1"/>
  <c r="HN15" i="1"/>
  <c r="HO15" i="1"/>
  <c r="HP15" i="1"/>
  <c r="HQ15" i="1"/>
  <c r="HR15" i="1"/>
  <c r="HS15" i="1"/>
  <c r="HT15" i="1"/>
  <c r="HU15" i="1"/>
  <c r="HV15" i="1"/>
  <c r="HW15" i="1"/>
  <c r="HX15" i="1"/>
  <c r="HY15" i="1"/>
  <c r="HZ15" i="1"/>
  <c r="IA15" i="1"/>
  <c r="IB15" i="1"/>
  <c r="IC15" i="1"/>
  <c r="ID15" i="1"/>
  <c r="IE15" i="1"/>
  <c r="IF15" i="1"/>
  <c r="IG15" i="1"/>
  <c r="IH15" i="1"/>
  <c r="II15" i="1"/>
  <c r="IJ15" i="1"/>
  <c r="IK15" i="1"/>
  <c r="IL15" i="1"/>
  <c r="IM15" i="1"/>
  <c r="IN15" i="1"/>
  <c r="IO15" i="1"/>
  <c r="IP15" i="1"/>
  <c r="IQ15" i="1"/>
  <c r="IR15" i="1"/>
  <c r="IS15" i="1"/>
  <c r="IT15" i="1"/>
  <c r="IU15" i="1"/>
  <c r="IV15" i="1"/>
  <c r="IW15" i="1"/>
  <c r="IX15" i="1"/>
  <c r="IY15" i="1"/>
  <c r="IZ15" i="1"/>
  <c r="JA15" i="1"/>
  <c r="JB15" i="1"/>
  <c r="JC15" i="1"/>
  <c r="JD15" i="1"/>
  <c r="JE15" i="1"/>
  <c r="JF15" i="1"/>
  <c r="JG15" i="1"/>
  <c r="JH15" i="1"/>
  <c r="JI15" i="1"/>
  <c r="JJ15" i="1"/>
  <c r="JK15" i="1"/>
  <c r="JL15" i="1"/>
  <c r="JM15" i="1"/>
  <c r="JN15" i="1"/>
  <c r="JO15" i="1"/>
  <c r="JP15" i="1"/>
  <c r="JQ15" i="1"/>
  <c r="T16" i="1"/>
  <c r="U16" i="1"/>
  <c r="V16" i="1"/>
  <c r="W16" i="1"/>
  <c r="X16" i="1"/>
  <c r="Y16" i="1"/>
  <c r="Z16" i="1"/>
  <c r="AA16" i="1"/>
  <c r="AB16" i="1"/>
  <c r="AC16" i="1"/>
  <c r="AD16" i="1"/>
  <c r="AE16" i="1"/>
  <c r="AF16" i="1"/>
  <c r="AG16" i="1"/>
  <c r="AH16" i="1"/>
  <c r="AI16" i="1"/>
  <c r="AJ16" i="1"/>
  <c r="AK16" i="1"/>
  <c r="AL16" i="1"/>
  <c r="AM16" i="1"/>
  <c r="AN16" i="1"/>
  <c r="AO16" i="1"/>
  <c r="AP16" i="1"/>
  <c r="AQ16" i="1"/>
  <c r="AR16" i="1"/>
  <c r="AS16" i="1"/>
  <c r="AT16" i="1"/>
  <c r="AU16" i="1"/>
  <c r="AV16" i="1"/>
  <c r="AW16" i="1"/>
  <c r="AX16" i="1"/>
  <c r="AY16" i="1"/>
  <c r="AZ16" i="1"/>
  <c r="BA16" i="1"/>
  <c r="BB16" i="1"/>
  <c r="BC16" i="1"/>
  <c r="BD16" i="1"/>
  <c r="BE16" i="1"/>
  <c r="BF16" i="1"/>
  <c r="BG16" i="1"/>
  <c r="BH16" i="1"/>
  <c r="BI16" i="1"/>
  <c r="BJ16" i="1"/>
  <c r="BK16" i="1"/>
  <c r="BL16" i="1"/>
  <c r="BM16" i="1"/>
  <c r="BN16" i="1"/>
  <c r="BO16" i="1"/>
  <c r="BP16" i="1"/>
  <c r="BQ16" i="1"/>
  <c r="BR16" i="1"/>
  <c r="BS16" i="1"/>
  <c r="BT16" i="1"/>
  <c r="BU16" i="1"/>
  <c r="BV16" i="1"/>
  <c r="BW16" i="1"/>
  <c r="BX16" i="1"/>
  <c r="BY16" i="1"/>
  <c r="BZ16" i="1"/>
  <c r="CA16" i="1"/>
  <c r="CB16" i="1"/>
  <c r="CC16" i="1"/>
  <c r="CD16" i="1"/>
  <c r="CE16" i="1"/>
  <c r="CF16" i="1"/>
  <c r="CG16" i="1"/>
  <c r="CH16" i="1"/>
  <c r="CI16" i="1"/>
  <c r="CJ16" i="1"/>
  <c r="CK16" i="1"/>
  <c r="CL16" i="1"/>
  <c r="CM16" i="1"/>
  <c r="CN16" i="1"/>
  <c r="CO16" i="1"/>
  <c r="CP16" i="1"/>
  <c r="CQ16" i="1"/>
  <c r="CR16" i="1"/>
  <c r="CS16" i="1"/>
  <c r="CT16" i="1"/>
  <c r="CU16" i="1"/>
  <c r="CV16" i="1"/>
  <c r="CW16" i="1"/>
  <c r="CX16" i="1"/>
  <c r="CY16" i="1"/>
  <c r="CZ16" i="1"/>
  <c r="DA16" i="1"/>
  <c r="DB16" i="1"/>
  <c r="DC16" i="1"/>
  <c r="DD16" i="1"/>
  <c r="DE16" i="1"/>
  <c r="DF16" i="1"/>
  <c r="DG16" i="1"/>
  <c r="DH16" i="1"/>
  <c r="DI16" i="1"/>
  <c r="DJ16" i="1"/>
  <c r="DK16" i="1"/>
  <c r="DL16" i="1"/>
  <c r="DM16" i="1"/>
  <c r="DN16" i="1"/>
  <c r="DO16" i="1"/>
  <c r="DP16" i="1"/>
  <c r="DQ16" i="1"/>
  <c r="DR16" i="1"/>
  <c r="DS16" i="1"/>
  <c r="DT16" i="1"/>
  <c r="DU16" i="1"/>
  <c r="DV16" i="1"/>
  <c r="DW16" i="1"/>
  <c r="DX16" i="1"/>
  <c r="DY16" i="1"/>
  <c r="DZ16" i="1"/>
  <c r="EA16" i="1"/>
  <c r="EB16" i="1"/>
  <c r="EC16" i="1"/>
  <c r="ED16" i="1"/>
  <c r="EE16" i="1"/>
  <c r="EF16" i="1"/>
  <c r="EG16" i="1"/>
  <c r="EH16" i="1"/>
  <c r="EI16" i="1"/>
  <c r="EJ16" i="1"/>
  <c r="EK16" i="1"/>
  <c r="EL16" i="1"/>
  <c r="EM16" i="1"/>
  <c r="EN16" i="1"/>
  <c r="EO16" i="1"/>
  <c r="EP16" i="1"/>
  <c r="EQ16" i="1"/>
  <c r="ER16" i="1"/>
  <c r="ES16" i="1"/>
  <c r="ET16" i="1"/>
  <c r="EU16" i="1"/>
  <c r="EV16" i="1"/>
  <c r="EW16" i="1"/>
  <c r="EX16" i="1"/>
  <c r="EY16" i="1"/>
  <c r="EZ16" i="1"/>
  <c r="FA16" i="1"/>
  <c r="FB16" i="1"/>
  <c r="FC16" i="1"/>
  <c r="FD16" i="1"/>
  <c r="FE16" i="1"/>
  <c r="FF16" i="1"/>
  <c r="FG16" i="1"/>
  <c r="FH16" i="1"/>
  <c r="FI16" i="1"/>
  <c r="FJ16" i="1"/>
  <c r="FK16" i="1"/>
  <c r="FL16" i="1"/>
  <c r="FM16" i="1"/>
  <c r="FN16" i="1"/>
  <c r="FO16" i="1"/>
  <c r="FP16" i="1"/>
  <c r="FQ16" i="1"/>
  <c r="FR16" i="1"/>
  <c r="FS16" i="1"/>
  <c r="FT16" i="1"/>
  <c r="FU16" i="1"/>
  <c r="FV16" i="1"/>
  <c r="FW16" i="1"/>
  <c r="FX16" i="1"/>
  <c r="FY16" i="1"/>
  <c r="FZ16" i="1"/>
  <c r="GA16" i="1"/>
  <c r="GB16" i="1"/>
  <c r="GC16" i="1"/>
  <c r="GD16" i="1"/>
  <c r="GE16" i="1"/>
  <c r="GF16" i="1"/>
  <c r="GG16" i="1"/>
  <c r="GH16" i="1"/>
  <c r="GI16" i="1"/>
  <c r="GJ16" i="1"/>
  <c r="GK16" i="1"/>
  <c r="GL16" i="1"/>
  <c r="GM16" i="1"/>
  <c r="GN16" i="1"/>
  <c r="GO16" i="1"/>
  <c r="GP16" i="1"/>
  <c r="GQ16" i="1"/>
  <c r="GR16" i="1"/>
  <c r="GS16" i="1"/>
  <c r="GT16" i="1"/>
  <c r="GU16" i="1"/>
  <c r="GV16" i="1"/>
  <c r="GW16" i="1"/>
  <c r="GX16" i="1"/>
  <c r="GY16" i="1"/>
  <c r="GZ16" i="1"/>
  <c r="HA16" i="1"/>
  <c r="HB16" i="1"/>
  <c r="HC16" i="1"/>
  <c r="HD16" i="1"/>
  <c r="HE16" i="1"/>
  <c r="HF16" i="1"/>
  <c r="HG16" i="1"/>
  <c r="HH16" i="1"/>
  <c r="HI16" i="1"/>
  <c r="HJ16" i="1"/>
  <c r="HK16" i="1"/>
  <c r="HL16" i="1"/>
  <c r="HM16" i="1"/>
  <c r="HN16" i="1"/>
  <c r="HO16" i="1"/>
  <c r="HP16" i="1"/>
  <c r="HQ16" i="1"/>
  <c r="HR16" i="1"/>
  <c r="HS16" i="1"/>
  <c r="HT16" i="1"/>
  <c r="HU16" i="1"/>
  <c r="HV16" i="1"/>
  <c r="HW16" i="1"/>
  <c r="HX16" i="1"/>
  <c r="HY16" i="1"/>
  <c r="HZ16" i="1"/>
  <c r="IA16" i="1"/>
  <c r="IB16" i="1"/>
  <c r="IC16" i="1"/>
  <c r="ID16" i="1"/>
  <c r="IE16" i="1"/>
  <c r="IF16" i="1"/>
  <c r="IG16" i="1"/>
  <c r="IH16" i="1"/>
  <c r="II16" i="1"/>
  <c r="IJ16" i="1"/>
  <c r="IK16" i="1"/>
  <c r="IL16" i="1"/>
  <c r="IM16" i="1"/>
  <c r="IN16" i="1"/>
  <c r="IO16" i="1"/>
  <c r="IP16" i="1"/>
  <c r="IQ16" i="1"/>
  <c r="IR16" i="1"/>
  <c r="IS16" i="1"/>
  <c r="IT16" i="1"/>
  <c r="IU16" i="1"/>
  <c r="IV16" i="1"/>
  <c r="IW16" i="1"/>
  <c r="IX16" i="1"/>
  <c r="IY16" i="1"/>
  <c r="IZ16" i="1"/>
  <c r="JA16" i="1"/>
  <c r="JB16" i="1"/>
  <c r="JC16" i="1"/>
  <c r="JD16" i="1"/>
  <c r="JE16" i="1"/>
  <c r="JF16" i="1"/>
  <c r="JG16" i="1"/>
  <c r="JH16" i="1"/>
  <c r="JI16" i="1"/>
  <c r="JJ16" i="1"/>
  <c r="JK16" i="1"/>
  <c r="JL16" i="1"/>
  <c r="JM16" i="1"/>
  <c r="JN16" i="1"/>
  <c r="JO16" i="1"/>
  <c r="JP16" i="1"/>
  <c r="JQ16" i="1"/>
  <c r="T17" i="1"/>
  <c r="U17" i="1"/>
  <c r="V17" i="1"/>
  <c r="W17" i="1"/>
  <c r="X17" i="1"/>
  <c r="Y17" i="1"/>
  <c r="Z17" i="1"/>
  <c r="AA17" i="1"/>
  <c r="AB17" i="1"/>
  <c r="AC17" i="1"/>
  <c r="AD17" i="1"/>
  <c r="AE17" i="1"/>
  <c r="AF17" i="1"/>
  <c r="AG17" i="1"/>
  <c r="AH17" i="1"/>
  <c r="AI17" i="1"/>
  <c r="AJ17" i="1"/>
  <c r="AK17" i="1"/>
  <c r="AL17" i="1"/>
  <c r="AM17" i="1"/>
  <c r="AN17" i="1"/>
  <c r="AO17" i="1"/>
  <c r="AP17" i="1"/>
  <c r="AQ17" i="1"/>
  <c r="AR17" i="1"/>
  <c r="AS17" i="1"/>
  <c r="AT17" i="1"/>
  <c r="AU17" i="1"/>
  <c r="AV17" i="1"/>
  <c r="AW17" i="1"/>
  <c r="AX17" i="1"/>
  <c r="AY17" i="1"/>
  <c r="AZ17" i="1"/>
  <c r="BA17" i="1"/>
  <c r="BB17" i="1"/>
  <c r="BC17" i="1"/>
  <c r="BD17" i="1"/>
  <c r="BE17" i="1"/>
  <c r="BF17" i="1"/>
  <c r="BG17" i="1"/>
  <c r="BH17" i="1"/>
  <c r="BI17" i="1"/>
  <c r="BJ17" i="1"/>
  <c r="BK17" i="1"/>
  <c r="BL17" i="1"/>
  <c r="BM17" i="1"/>
  <c r="BN17" i="1"/>
  <c r="BO17" i="1"/>
  <c r="BP17" i="1"/>
  <c r="BQ17" i="1"/>
  <c r="BR17" i="1"/>
  <c r="BS17" i="1"/>
  <c r="BT17" i="1"/>
  <c r="BU17" i="1"/>
  <c r="BV17" i="1"/>
  <c r="BW17" i="1"/>
  <c r="BX17" i="1"/>
  <c r="BY17" i="1"/>
  <c r="BZ17" i="1"/>
  <c r="CA17" i="1"/>
  <c r="CB17" i="1"/>
  <c r="CC17" i="1"/>
  <c r="CD17" i="1"/>
  <c r="CE17" i="1"/>
  <c r="CF17" i="1"/>
  <c r="CG17" i="1"/>
  <c r="CH17" i="1"/>
  <c r="CI17" i="1"/>
  <c r="CJ17" i="1"/>
  <c r="CK17" i="1"/>
  <c r="CL17" i="1"/>
  <c r="CM17" i="1"/>
  <c r="CN17" i="1"/>
  <c r="CO17" i="1"/>
  <c r="CP17" i="1"/>
  <c r="CQ17" i="1"/>
  <c r="CR17" i="1"/>
  <c r="CS17" i="1"/>
  <c r="CT17" i="1"/>
  <c r="CU17" i="1"/>
  <c r="CV17" i="1"/>
  <c r="CW17" i="1"/>
  <c r="CX17" i="1"/>
  <c r="CY17" i="1"/>
  <c r="CZ17" i="1"/>
  <c r="DA17" i="1"/>
  <c r="DB17" i="1"/>
  <c r="DC17" i="1"/>
  <c r="DD17" i="1"/>
  <c r="DE17" i="1"/>
  <c r="DF17" i="1"/>
  <c r="DG17" i="1"/>
  <c r="DH17" i="1"/>
  <c r="DI17" i="1"/>
  <c r="DJ17" i="1"/>
  <c r="DK17" i="1"/>
  <c r="DL17" i="1"/>
  <c r="DM17" i="1"/>
  <c r="DN17" i="1"/>
  <c r="DO17" i="1"/>
  <c r="DP17" i="1"/>
  <c r="DQ17" i="1"/>
  <c r="DR17" i="1"/>
  <c r="DS17" i="1"/>
  <c r="DT17" i="1"/>
  <c r="DU17" i="1"/>
  <c r="DV17" i="1"/>
  <c r="DW17" i="1"/>
  <c r="DX17" i="1"/>
  <c r="DY17" i="1"/>
  <c r="DZ17" i="1"/>
  <c r="EA17" i="1"/>
  <c r="EB17" i="1"/>
  <c r="EC17" i="1"/>
  <c r="ED17" i="1"/>
  <c r="EE17" i="1"/>
  <c r="EF17" i="1"/>
  <c r="EG17" i="1"/>
  <c r="EH17" i="1"/>
  <c r="EI17" i="1"/>
  <c r="EJ17" i="1"/>
  <c r="EK17" i="1"/>
  <c r="EL17" i="1"/>
  <c r="EM17" i="1"/>
  <c r="EN17" i="1"/>
  <c r="EO17" i="1"/>
  <c r="EP17" i="1"/>
  <c r="EQ17" i="1"/>
  <c r="ER17" i="1"/>
  <c r="ES17" i="1"/>
  <c r="ET17" i="1"/>
  <c r="EU17" i="1"/>
  <c r="EV17" i="1"/>
  <c r="EW17" i="1"/>
  <c r="EX17" i="1"/>
  <c r="EY17" i="1"/>
  <c r="EZ17" i="1"/>
  <c r="FA17" i="1"/>
  <c r="FB17" i="1"/>
  <c r="FC17" i="1"/>
  <c r="FD17" i="1"/>
  <c r="FE17" i="1"/>
  <c r="FF17" i="1"/>
  <c r="FG17" i="1"/>
  <c r="FH17" i="1"/>
  <c r="FI17" i="1"/>
  <c r="FJ17" i="1"/>
  <c r="FK17" i="1"/>
  <c r="FL17" i="1"/>
  <c r="FM17" i="1"/>
  <c r="FN17" i="1"/>
  <c r="FO17" i="1"/>
  <c r="FP17" i="1"/>
  <c r="FQ17" i="1"/>
  <c r="FR17" i="1"/>
  <c r="FS17" i="1"/>
  <c r="FT17" i="1"/>
  <c r="FU17" i="1"/>
  <c r="FV17" i="1"/>
  <c r="FW17" i="1"/>
  <c r="FX17" i="1"/>
  <c r="FY17" i="1"/>
  <c r="FZ17" i="1"/>
  <c r="GA17" i="1"/>
  <c r="GB17" i="1"/>
  <c r="GC17" i="1"/>
  <c r="GD17" i="1"/>
  <c r="GE17" i="1"/>
  <c r="GF17" i="1"/>
  <c r="GG17" i="1"/>
  <c r="GH17" i="1"/>
  <c r="GI17" i="1"/>
  <c r="GJ17" i="1"/>
  <c r="GK17" i="1"/>
  <c r="GL17" i="1"/>
  <c r="GM17" i="1"/>
  <c r="GN17" i="1"/>
  <c r="GO17" i="1"/>
  <c r="GP17" i="1"/>
  <c r="GQ17" i="1"/>
  <c r="GR17" i="1"/>
  <c r="GS17" i="1"/>
  <c r="GT17" i="1"/>
  <c r="GU17" i="1"/>
  <c r="GV17" i="1"/>
  <c r="GW17" i="1"/>
  <c r="GX17" i="1"/>
  <c r="GY17" i="1"/>
  <c r="GZ17" i="1"/>
  <c r="HA17" i="1"/>
  <c r="HB17" i="1"/>
  <c r="HC17" i="1"/>
  <c r="HD17" i="1"/>
  <c r="HE17" i="1"/>
  <c r="HF17" i="1"/>
  <c r="HG17" i="1"/>
  <c r="HH17" i="1"/>
  <c r="HI17" i="1"/>
  <c r="HJ17" i="1"/>
  <c r="HK17" i="1"/>
  <c r="HL17" i="1"/>
  <c r="HM17" i="1"/>
  <c r="HN17" i="1"/>
  <c r="HO17" i="1"/>
  <c r="HP17" i="1"/>
  <c r="HQ17" i="1"/>
  <c r="HR17" i="1"/>
  <c r="HS17" i="1"/>
  <c r="HT17" i="1"/>
  <c r="HU17" i="1"/>
  <c r="HV17" i="1"/>
  <c r="HW17" i="1"/>
  <c r="HX17" i="1"/>
  <c r="HY17" i="1"/>
  <c r="HZ17" i="1"/>
  <c r="IA17" i="1"/>
  <c r="IB17" i="1"/>
  <c r="IC17" i="1"/>
  <c r="ID17" i="1"/>
  <c r="IE17" i="1"/>
  <c r="IF17" i="1"/>
  <c r="IG17" i="1"/>
  <c r="IH17" i="1"/>
  <c r="II17" i="1"/>
  <c r="IJ17" i="1"/>
  <c r="IK17" i="1"/>
  <c r="IL17" i="1"/>
  <c r="IM17" i="1"/>
  <c r="IN17" i="1"/>
  <c r="IO17" i="1"/>
  <c r="IP17" i="1"/>
  <c r="IQ17" i="1"/>
  <c r="IR17" i="1"/>
  <c r="IS17" i="1"/>
  <c r="IT17" i="1"/>
  <c r="IU17" i="1"/>
  <c r="IV17" i="1"/>
  <c r="IW17" i="1"/>
  <c r="IX17" i="1"/>
  <c r="IY17" i="1"/>
  <c r="IZ17" i="1"/>
  <c r="JA17" i="1"/>
  <c r="JB17" i="1"/>
  <c r="JC17" i="1"/>
  <c r="JD17" i="1"/>
  <c r="JE17" i="1"/>
  <c r="JF17" i="1"/>
  <c r="JG17" i="1"/>
  <c r="JH17" i="1"/>
  <c r="JI17" i="1"/>
  <c r="JJ17" i="1"/>
  <c r="JK17" i="1"/>
  <c r="JL17" i="1"/>
  <c r="JM17" i="1"/>
  <c r="JN17" i="1"/>
  <c r="JO17" i="1"/>
  <c r="JP17" i="1"/>
  <c r="JQ17" i="1"/>
  <c r="T18" i="1"/>
  <c r="U18" i="1"/>
  <c r="V18" i="1"/>
  <c r="W18" i="1"/>
  <c r="X18" i="1"/>
  <c r="Y18" i="1"/>
  <c r="Z18" i="1"/>
  <c r="AA18" i="1"/>
  <c r="AB18" i="1"/>
  <c r="AC18" i="1"/>
  <c r="AD18" i="1"/>
  <c r="AE18" i="1"/>
  <c r="AF18" i="1"/>
  <c r="AG18" i="1"/>
  <c r="AH18" i="1"/>
  <c r="AI18" i="1"/>
  <c r="AJ18" i="1"/>
  <c r="AK18" i="1"/>
  <c r="AL18" i="1"/>
  <c r="AM18" i="1"/>
  <c r="AN18" i="1"/>
  <c r="AO18" i="1"/>
  <c r="AP18" i="1"/>
  <c r="AQ18" i="1"/>
  <c r="AR18" i="1"/>
  <c r="AS18" i="1"/>
  <c r="AT18" i="1"/>
  <c r="AU18" i="1"/>
  <c r="AV18" i="1"/>
  <c r="AW18" i="1"/>
  <c r="AX18" i="1"/>
  <c r="AY18" i="1"/>
  <c r="AZ18" i="1"/>
  <c r="BA18" i="1"/>
  <c r="BB18" i="1"/>
  <c r="BC18" i="1"/>
  <c r="BD18" i="1"/>
  <c r="BE18" i="1"/>
  <c r="BF18" i="1"/>
  <c r="BG18" i="1"/>
  <c r="BH18" i="1"/>
  <c r="BI18" i="1"/>
  <c r="BJ18" i="1"/>
  <c r="BK18" i="1"/>
  <c r="BL18" i="1"/>
  <c r="BM18" i="1"/>
  <c r="BN18" i="1"/>
  <c r="BO18" i="1"/>
  <c r="BP18" i="1"/>
  <c r="BQ18" i="1"/>
  <c r="BR18" i="1"/>
  <c r="BS18" i="1"/>
  <c r="BT18" i="1"/>
  <c r="BU18" i="1"/>
  <c r="BV18" i="1"/>
  <c r="BW18" i="1"/>
  <c r="BX18" i="1"/>
  <c r="BY18" i="1"/>
  <c r="BZ18" i="1"/>
  <c r="CA18" i="1"/>
  <c r="CB18" i="1"/>
  <c r="CC18" i="1"/>
  <c r="CD18" i="1"/>
  <c r="CE18" i="1"/>
  <c r="CF18" i="1"/>
  <c r="CG18" i="1"/>
  <c r="CH18" i="1"/>
  <c r="CI18" i="1"/>
  <c r="CJ18" i="1"/>
  <c r="CK18" i="1"/>
  <c r="CL18" i="1"/>
  <c r="CM18" i="1"/>
  <c r="CN18" i="1"/>
  <c r="CO18" i="1"/>
  <c r="CP18" i="1"/>
  <c r="CQ18" i="1"/>
  <c r="CR18" i="1"/>
  <c r="CS18" i="1"/>
  <c r="CT18" i="1"/>
  <c r="CU18" i="1"/>
  <c r="CV18" i="1"/>
  <c r="CW18" i="1"/>
  <c r="CX18" i="1"/>
  <c r="CY18" i="1"/>
  <c r="CZ18" i="1"/>
  <c r="DA18" i="1"/>
  <c r="DB18" i="1"/>
  <c r="DC18" i="1"/>
  <c r="DD18" i="1"/>
  <c r="DE18" i="1"/>
  <c r="DF18" i="1"/>
  <c r="DG18" i="1"/>
  <c r="DH18" i="1"/>
  <c r="DI18" i="1"/>
  <c r="DJ18" i="1"/>
  <c r="DK18" i="1"/>
  <c r="DL18" i="1"/>
  <c r="DM18" i="1"/>
  <c r="DN18" i="1"/>
  <c r="DO18" i="1"/>
  <c r="DP18" i="1"/>
  <c r="DQ18" i="1"/>
  <c r="DR18" i="1"/>
  <c r="DS18" i="1"/>
  <c r="DT18" i="1"/>
  <c r="DU18" i="1"/>
  <c r="DV18" i="1"/>
  <c r="DW18" i="1"/>
  <c r="DX18" i="1"/>
  <c r="DY18" i="1"/>
  <c r="DZ18" i="1"/>
  <c r="EA18" i="1"/>
  <c r="EB18" i="1"/>
  <c r="EC18" i="1"/>
  <c r="ED18" i="1"/>
  <c r="EE18" i="1"/>
  <c r="EF18" i="1"/>
  <c r="EG18" i="1"/>
  <c r="EH18" i="1"/>
  <c r="EI18" i="1"/>
  <c r="EJ18" i="1"/>
  <c r="EK18" i="1"/>
  <c r="EL18" i="1"/>
  <c r="EM18" i="1"/>
  <c r="EN18" i="1"/>
  <c r="EO18" i="1"/>
  <c r="EP18" i="1"/>
  <c r="EQ18" i="1"/>
  <c r="ER18" i="1"/>
  <c r="ES18" i="1"/>
  <c r="ET18" i="1"/>
  <c r="EU18" i="1"/>
  <c r="EV18" i="1"/>
  <c r="EW18" i="1"/>
  <c r="EX18" i="1"/>
  <c r="EY18" i="1"/>
  <c r="EZ18" i="1"/>
  <c r="FA18" i="1"/>
  <c r="FB18" i="1"/>
  <c r="FC18" i="1"/>
  <c r="FD18" i="1"/>
  <c r="FE18" i="1"/>
  <c r="FF18" i="1"/>
  <c r="FG18" i="1"/>
  <c r="FH18" i="1"/>
  <c r="FI18" i="1"/>
  <c r="FJ18" i="1"/>
  <c r="FK18" i="1"/>
  <c r="FL18" i="1"/>
  <c r="FM18" i="1"/>
  <c r="FN18" i="1"/>
  <c r="FO18" i="1"/>
  <c r="FP18" i="1"/>
  <c r="FQ18" i="1"/>
  <c r="FR18" i="1"/>
  <c r="FS18" i="1"/>
  <c r="FT18" i="1"/>
  <c r="FU18" i="1"/>
  <c r="FV18" i="1"/>
  <c r="FW18" i="1"/>
  <c r="FX18" i="1"/>
  <c r="FY18" i="1"/>
  <c r="FZ18" i="1"/>
  <c r="GA18" i="1"/>
  <c r="GB18" i="1"/>
  <c r="GC18" i="1"/>
  <c r="GD18" i="1"/>
  <c r="GE18" i="1"/>
  <c r="GF18" i="1"/>
  <c r="GG18" i="1"/>
  <c r="GH18" i="1"/>
  <c r="GI18" i="1"/>
  <c r="GJ18" i="1"/>
  <c r="GK18" i="1"/>
  <c r="GL18" i="1"/>
  <c r="GM18" i="1"/>
  <c r="GN18" i="1"/>
  <c r="GO18" i="1"/>
  <c r="GP18" i="1"/>
  <c r="GQ18" i="1"/>
  <c r="GR18" i="1"/>
  <c r="GS18" i="1"/>
  <c r="GT18" i="1"/>
  <c r="GU18" i="1"/>
  <c r="GV18" i="1"/>
  <c r="GW18" i="1"/>
  <c r="GX18" i="1"/>
  <c r="GY18" i="1"/>
  <c r="GZ18" i="1"/>
  <c r="HA18" i="1"/>
  <c r="HB18" i="1"/>
  <c r="HC18" i="1"/>
  <c r="HD18" i="1"/>
  <c r="HE18" i="1"/>
  <c r="HF18" i="1"/>
  <c r="HG18" i="1"/>
  <c r="HH18" i="1"/>
  <c r="HI18" i="1"/>
  <c r="HJ18" i="1"/>
  <c r="HK18" i="1"/>
  <c r="HL18" i="1"/>
  <c r="HM18" i="1"/>
  <c r="HN18" i="1"/>
  <c r="HO18" i="1"/>
  <c r="HP18" i="1"/>
  <c r="HQ18" i="1"/>
  <c r="HR18" i="1"/>
  <c r="HS18" i="1"/>
  <c r="HT18" i="1"/>
  <c r="HU18" i="1"/>
  <c r="HV18" i="1"/>
  <c r="HW18" i="1"/>
  <c r="HX18" i="1"/>
  <c r="HY18" i="1"/>
  <c r="HZ18" i="1"/>
  <c r="IA18" i="1"/>
  <c r="IB18" i="1"/>
  <c r="IC18" i="1"/>
  <c r="ID18" i="1"/>
  <c r="IE18" i="1"/>
  <c r="IF18" i="1"/>
  <c r="IG18" i="1"/>
  <c r="IH18" i="1"/>
  <c r="II18" i="1"/>
  <c r="IJ18" i="1"/>
  <c r="IK18" i="1"/>
  <c r="IL18" i="1"/>
  <c r="IM18" i="1"/>
  <c r="IN18" i="1"/>
  <c r="IO18" i="1"/>
  <c r="IP18" i="1"/>
  <c r="IQ18" i="1"/>
  <c r="IR18" i="1"/>
  <c r="IS18" i="1"/>
  <c r="IT18" i="1"/>
  <c r="IU18" i="1"/>
  <c r="IV18" i="1"/>
  <c r="IW18" i="1"/>
  <c r="IX18" i="1"/>
  <c r="IY18" i="1"/>
  <c r="IZ18" i="1"/>
  <c r="JA18" i="1"/>
  <c r="JB18" i="1"/>
  <c r="JC18" i="1"/>
  <c r="JD18" i="1"/>
  <c r="JE18" i="1"/>
  <c r="JF18" i="1"/>
  <c r="JG18" i="1"/>
  <c r="JH18" i="1"/>
  <c r="JI18" i="1"/>
  <c r="JJ18" i="1"/>
  <c r="JK18" i="1"/>
  <c r="JL18" i="1"/>
  <c r="JM18" i="1"/>
  <c r="JN18" i="1"/>
  <c r="JO18" i="1"/>
  <c r="JP18" i="1"/>
  <c r="JQ18" i="1"/>
  <c r="T26" i="1"/>
  <c r="U26" i="1"/>
  <c r="V26" i="1"/>
  <c r="W26" i="1"/>
  <c r="X26" i="1"/>
  <c r="Y26" i="1"/>
  <c r="Z26" i="1"/>
  <c r="AA26" i="1"/>
  <c r="AB26" i="1"/>
  <c r="AC26" i="1"/>
  <c r="AD26" i="1"/>
  <c r="AE26" i="1"/>
  <c r="AF26" i="1"/>
  <c r="AG26" i="1"/>
  <c r="AH26" i="1"/>
  <c r="AI26" i="1"/>
  <c r="AJ26" i="1"/>
  <c r="AK26" i="1"/>
  <c r="AL26" i="1"/>
  <c r="AM26" i="1"/>
  <c r="AN26" i="1"/>
  <c r="AO26" i="1"/>
  <c r="AP26" i="1"/>
  <c r="AQ26" i="1"/>
  <c r="AR26" i="1"/>
  <c r="AS26" i="1"/>
  <c r="AT26" i="1"/>
  <c r="AU26" i="1"/>
  <c r="AV26" i="1"/>
  <c r="AW26" i="1"/>
  <c r="AX26" i="1"/>
  <c r="AY26" i="1"/>
  <c r="AZ26" i="1"/>
  <c r="BA26" i="1"/>
  <c r="BB26" i="1"/>
  <c r="BC26" i="1"/>
  <c r="BD26" i="1"/>
  <c r="BE26" i="1"/>
  <c r="BF26" i="1"/>
  <c r="BG26" i="1"/>
  <c r="BH26" i="1"/>
  <c r="BI26" i="1"/>
  <c r="BJ26" i="1"/>
  <c r="BK26" i="1"/>
  <c r="BL26" i="1"/>
  <c r="BM26" i="1"/>
  <c r="BN26" i="1"/>
  <c r="BO26" i="1"/>
  <c r="BP26" i="1"/>
  <c r="BQ26" i="1"/>
  <c r="BR26" i="1"/>
  <c r="BS26" i="1"/>
  <c r="BT26" i="1"/>
  <c r="BU26" i="1"/>
  <c r="BV26" i="1"/>
  <c r="BW26" i="1"/>
  <c r="BX26" i="1"/>
  <c r="BY26" i="1"/>
  <c r="BZ26" i="1"/>
  <c r="CA26" i="1"/>
  <c r="CB26" i="1"/>
  <c r="CC26" i="1"/>
  <c r="CD26" i="1"/>
  <c r="CE26" i="1"/>
  <c r="CF26" i="1"/>
  <c r="CG26" i="1"/>
  <c r="CH26" i="1"/>
  <c r="CI26" i="1"/>
  <c r="CJ26" i="1"/>
  <c r="CK26" i="1"/>
  <c r="CL26" i="1"/>
  <c r="CM26" i="1"/>
  <c r="CN26" i="1"/>
  <c r="CO26" i="1"/>
  <c r="CP26" i="1"/>
  <c r="CQ26" i="1"/>
  <c r="CR26" i="1"/>
  <c r="CS26" i="1"/>
  <c r="CT26" i="1"/>
  <c r="CU26" i="1"/>
  <c r="CV26" i="1"/>
  <c r="CW26" i="1"/>
  <c r="CX26" i="1"/>
  <c r="CY26" i="1"/>
  <c r="CZ26" i="1"/>
  <c r="DA26" i="1"/>
  <c r="DB26" i="1"/>
  <c r="DC26" i="1"/>
  <c r="DD26" i="1"/>
  <c r="DE26" i="1"/>
  <c r="DF26" i="1"/>
  <c r="DG26" i="1"/>
  <c r="DH26" i="1"/>
  <c r="DI26" i="1"/>
  <c r="DJ26" i="1"/>
  <c r="DK26" i="1"/>
  <c r="DL26" i="1"/>
  <c r="DM26" i="1"/>
  <c r="DN26" i="1"/>
  <c r="DO26" i="1"/>
  <c r="DP26" i="1"/>
  <c r="DQ26" i="1"/>
  <c r="DR26" i="1"/>
  <c r="DS26" i="1"/>
  <c r="DT26" i="1"/>
  <c r="DU26" i="1"/>
  <c r="DV26" i="1"/>
  <c r="DW26" i="1"/>
  <c r="DX26" i="1"/>
  <c r="DY26" i="1"/>
  <c r="DZ26" i="1"/>
  <c r="EA26" i="1"/>
  <c r="EB26" i="1"/>
  <c r="EC26" i="1"/>
  <c r="ED26" i="1"/>
  <c r="EE26" i="1"/>
  <c r="EF26" i="1"/>
  <c r="EG26" i="1"/>
  <c r="EH26" i="1"/>
  <c r="EI26" i="1"/>
  <c r="EJ26" i="1"/>
  <c r="EK26" i="1"/>
  <c r="EL26" i="1"/>
  <c r="EM26" i="1"/>
  <c r="EN26" i="1"/>
  <c r="EO26" i="1"/>
  <c r="EP26" i="1"/>
  <c r="EQ26" i="1"/>
  <c r="ER26" i="1"/>
  <c r="ES26" i="1"/>
  <c r="ET26" i="1"/>
  <c r="EU26" i="1"/>
  <c r="EV26" i="1"/>
  <c r="EW26" i="1"/>
  <c r="EX26" i="1"/>
  <c r="EY26" i="1"/>
  <c r="EZ26" i="1"/>
  <c r="FA26" i="1"/>
  <c r="FB26" i="1"/>
  <c r="FC26" i="1"/>
  <c r="FD26" i="1"/>
  <c r="FE26" i="1"/>
  <c r="FF26" i="1"/>
  <c r="FG26" i="1"/>
  <c r="FH26" i="1"/>
  <c r="FI26" i="1"/>
  <c r="FJ26" i="1"/>
  <c r="FK26" i="1"/>
  <c r="FL26" i="1"/>
  <c r="FM26" i="1"/>
  <c r="FN26" i="1"/>
  <c r="FO26" i="1"/>
  <c r="FP26" i="1"/>
  <c r="FQ26" i="1"/>
  <c r="FR26" i="1"/>
  <c r="FS26" i="1"/>
  <c r="FT26" i="1"/>
  <c r="FU26" i="1"/>
  <c r="FV26" i="1"/>
  <c r="FW26" i="1"/>
  <c r="FX26" i="1"/>
  <c r="FY26" i="1"/>
  <c r="FZ26" i="1"/>
  <c r="GA26" i="1"/>
  <c r="GB26" i="1"/>
  <c r="GC26" i="1"/>
  <c r="GD26" i="1"/>
  <c r="GE26" i="1"/>
  <c r="GF26" i="1"/>
  <c r="GG26" i="1"/>
  <c r="GH26" i="1"/>
  <c r="GI26" i="1"/>
  <c r="GJ26" i="1"/>
  <c r="GK26" i="1"/>
  <c r="GL26" i="1"/>
  <c r="GM26" i="1"/>
  <c r="GN26" i="1"/>
  <c r="GO26" i="1"/>
  <c r="GP26" i="1"/>
  <c r="GQ26" i="1"/>
  <c r="GR26" i="1"/>
  <c r="GS26" i="1"/>
  <c r="GT26" i="1"/>
  <c r="GU26" i="1"/>
  <c r="GV26" i="1"/>
  <c r="GW26" i="1"/>
  <c r="GX26" i="1"/>
  <c r="GY26" i="1"/>
  <c r="GZ26" i="1"/>
  <c r="HA26" i="1"/>
  <c r="HB26" i="1"/>
  <c r="HC26" i="1"/>
  <c r="HD26" i="1"/>
  <c r="HE26" i="1"/>
  <c r="HF26" i="1"/>
  <c r="HG26" i="1"/>
  <c r="HH26" i="1"/>
  <c r="HI26" i="1"/>
  <c r="HJ26" i="1"/>
  <c r="HK26" i="1"/>
  <c r="HL26" i="1"/>
  <c r="HM26" i="1"/>
  <c r="HN26" i="1"/>
  <c r="HO26" i="1"/>
  <c r="HP26" i="1"/>
  <c r="HQ26" i="1"/>
  <c r="HR26" i="1"/>
  <c r="HS26" i="1"/>
  <c r="HT26" i="1"/>
  <c r="HU26" i="1"/>
  <c r="HV26" i="1"/>
  <c r="HW26" i="1"/>
  <c r="HX26" i="1"/>
  <c r="HY26" i="1"/>
  <c r="HZ26" i="1"/>
  <c r="IA26" i="1"/>
  <c r="IB26" i="1"/>
  <c r="IC26" i="1"/>
  <c r="ID26" i="1"/>
  <c r="IE26" i="1"/>
  <c r="IF26" i="1"/>
  <c r="IG26" i="1"/>
  <c r="IH26" i="1"/>
  <c r="II26" i="1"/>
  <c r="IJ26" i="1"/>
  <c r="IK26" i="1"/>
  <c r="IL26" i="1"/>
  <c r="IM26" i="1"/>
  <c r="IN26" i="1"/>
  <c r="IO26" i="1"/>
  <c r="IP26" i="1"/>
  <c r="IQ26" i="1"/>
  <c r="IR26" i="1"/>
  <c r="IS26" i="1"/>
  <c r="IT26" i="1"/>
  <c r="IU26" i="1"/>
  <c r="IV26" i="1"/>
  <c r="IW26" i="1"/>
  <c r="IX26" i="1"/>
  <c r="IY26" i="1"/>
  <c r="IZ26" i="1"/>
  <c r="JA26" i="1"/>
  <c r="JB26" i="1"/>
  <c r="JC26" i="1"/>
  <c r="JD26" i="1"/>
  <c r="JE26" i="1"/>
  <c r="JF26" i="1"/>
  <c r="JG26" i="1"/>
  <c r="JH26" i="1"/>
  <c r="JI26" i="1"/>
  <c r="JJ26" i="1"/>
  <c r="JK26" i="1"/>
  <c r="JL26" i="1"/>
  <c r="JM26" i="1"/>
  <c r="JN26" i="1"/>
  <c r="JO26" i="1"/>
  <c r="JP26" i="1"/>
  <c r="JQ26" i="1"/>
  <c r="C15" i="1"/>
  <c r="D15" i="1"/>
  <c r="E15" i="1"/>
  <c r="F15" i="1"/>
  <c r="G15" i="1"/>
  <c r="H15" i="1"/>
  <c r="I15" i="1"/>
  <c r="J15" i="1"/>
  <c r="K15" i="1"/>
  <c r="L15" i="1"/>
  <c r="M15" i="1"/>
  <c r="C16" i="1"/>
  <c r="D16" i="1"/>
  <c r="E16" i="1"/>
  <c r="F16" i="1"/>
  <c r="G16" i="1"/>
  <c r="H16" i="1"/>
  <c r="I16" i="1"/>
  <c r="J16" i="1"/>
  <c r="K16" i="1"/>
  <c r="L16" i="1"/>
  <c r="M16" i="1"/>
  <c r="C20" i="1"/>
  <c r="D20" i="1"/>
  <c r="E20" i="1"/>
  <c r="F20" i="1"/>
  <c r="G20" i="1"/>
  <c r="H20" i="1"/>
  <c r="I20" i="1"/>
  <c r="J20" i="1"/>
  <c r="K20" i="1"/>
  <c r="L20" i="1"/>
  <c r="M20" i="1"/>
  <c r="C21" i="1"/>
  <c r="D21" i="1"/>
  <c r="E21" i="1"/>
  <c r="F21" i="1"/>
  <c r="G21" i="1"/>
  <c r="H21" i="1"/>
  <c r="I21" i="1"/>
  <c r="J21" i="1"/>
  <c r="K21" i="1"/>
  <c r="L21" i="1"/>
  <c r="M21" i="1"/>
  <c r="C23" i="1"/>
  <c r="D23" i="1"/>
  <c r="E23" i="1"/>
  <c r="F23" i="1"/>
  <c r="G23" i="1"/>
  <c r="H23" i="1"/>
  <c r="I23" i="1"/>
  <c r="J23" i="1"/>
  <c r="K23" i="1"/>
  <c r="L23" i="1"/>
  <c r="M23" i="1"/>
  <c r="C24" i="1"/>
  <c r="I26" i="1"/>
  <c r="J26" i="1"/>
  <c r="K26" i="1"/>
  <c r="L26" i="1"/>
  <c r="M26" i="1"/>
  <c r="JR17" i="1"/>
  <c r="JR18" i="1"/>
  <c r="HE27" i="1" l="1"/>
  <c r="HC27" i="1"/>
  <c r="GE27" i="1"/>
  <c r="DK27" i="1"/>
  <c r="CA27" i="1"/>
  <c r="BO27" i="1"/>
  <c r="JG27" i="1"/>
  <c r="T27" i="1"/>
  <c r="IQ27" i="1"/>
  <c r="II27" i="1"/>
  <c r="HS27" i="1"/>
  <c r="EQ27" i="1"/>
  <c r="EA27" i="1"/>
  <c r="DS27" i="1"/>
  <c r="AE27" i="1"/>
  <c r="IY27" i="1"/>
  <c r="IA27" i="1"/>
  <c r="HK27" i="1"/>
  <c r="FG27" i="1"/>
  <c r="EI27" i="1"/>
  <c r="GU27" i="1"/>
  <c r="GM27" i="1"/>
  <c r="FW27" i="1"/>
  <c r="FO27" i="1"/>
  <c r="EY27" i="1"/>
  <c r="DC27" i="1"/>
  <c r="CQ27" i="1"/>
  <c r="BK27" i="1"/>
  <c r="AU27" i="1"/>
  <c r="R27" i="1"/>
  <c r="D29" i="1"/>
  <c r="D30" i="1" s="1"/>
  <c r="C29" i="1"/>
  <c r="N27" i="1"/>
  <c r="HM27" i="1"/>
  <c r="GO27" i="1"/>
  <c r="FQ27" i="1"/>
  <c r="DU27" i="1"/>
  <c r="CU27" i="1"/>
  <c r="AY27" i="1"/>
  <c r="AM27" i="1"/>
  <c r="S27" i="1"/>
  <c r="JI27" i="1"/>
  <c r="JM27" i="1"/>
  <c r="P27" i="1"/>
  <c r="GW27" i="1"/>
  <c r="FA27" i="1"/>
  <c r="DP27" i="1"/>
  <c r="CE27" i="1"/>
  <c r="O27" i="1"/>
  <c r="JO27" i="1"/>
  <c r="JQ27" i="1"/>
  <c r="FY27" i="1"/>
  <c r="JP27" i="1"/>
  <c r="W27" i="1"/>
  <c r="Q27" i="1"/>
  <c r="JL27" i="1"/>
  <c r="JD27" i="1"/>
  <c r="IV27" i="1"/>
  <c r="IN27" i="1"/>
  <c r="IF27" i="1"/>
  <c r="IB27" i="1"/>
  <c r="HT27" i="1"/>
  <c r="HL27" i="1"/>
  <c r="HD27" i="1"/>
  <c r="GV27" i="1"/>
  <c r="GR27" i="1"/>
  <c r="GF27" i="1"/>
  <c r="FX27" i="1"/>
  <c r="FT27" i="1"/>
  <c r="FH27" i="1"/>
  <c r="FD27" i="1"/>
  <c r="EV27" i="1"/>
  <c r="EN27" i="1"/>
  <c r="EJ27" i="1"/>
  <c r="EB27" i="1"/>
  <c r="DX27" i="1"/>
  <c r="DT27" i="1"/>
  <c r="DL27" i="1"/>
  <c r="DH27" i="1"/>
  <c r="CW27" i="1"/>
  <c r="CZ27" i="1"/>
  <c r="CO27" i="1"/>
  <c r="CR27" i="1"/>
  <c r="CG27" i="1"/>
  <c r="CJ27" i="1"/>
  <c r="BY27" i="1"/>
  <c r="CB27" i="1"/>
  <c r="BQ27" i="1"/>
  <c r="BT27" i="1"/>
  <c r="BI27" i="1"/>
  <c r="BL27" i="1"/>
  <c r="BA27" i="1"/>
  <c r="BD27" i="1"/>
  <c r="AS27" i="1"/>
  <c r="AV27" i="1"/>
  <c r="AK27" i="1"/>
  <c r="AJ27" i="1"/>
  <c r="Y27" i="1"/>
  <c r="JK27" i="1"/>
  <c r="JC27" i="1"/>
  <c r="IU27" i="1"/>
  <c r="IM27" i="1"/>
  <c r="IE27" i="1"/>
  <c r="HW27" i="1"/>
  <c r="HO27" i="1"/>
  <c r="HG27" i="1"/>
  <c r="GY27" i="1"/>
  <c r="GQ27" i="1"/>
  <c r="GI27" i="1"/>
  <c r="GA27" i="1"/>
  <c r="FS27" i="1"/>
  <c r="FK27" i="1"/>
  <c r="FC27" i="1"/>
  <c r="EU27" i="1"/>
  <c r="EM27" i="1"/>
  <c r="EE27" i="1"/>
  <c r="DW27" i="1"/>
  <c r="DO27" i="1"/>
  <c r="DG27" i="1"/>
  <c r="CY27" i="1"/>
  <c r="CI27" i="1"/>
  <c r="BS27" i="1"/>
  <c r="BC27" i="1"/>
  <c r="JN27" i="1"/>
  <c r="JJ27" i="1"/>
  <c r="JF27" i="1"/>
  <c r="JB27" i="1"/>
  <c r="IX27" i="1"/>
  <c r="IT27" i="1"/>
  <c r="IP27" i="1"/>
  <c r="IL27" i="1"/>
  <c r="IH27" i="1"/>
  <c r="ID27" i="1"/>
  <c r="HZ27" i="1"/>
  <c r="HV27" i="1"/>
  <c r="HR27" i="1"/>
  <c r="HN27" i="1"/>
  <c r="HJ27" i="1"/>
  <c r="HF27" i="1"/>
  <c r="HB27" i="1"/>
  <c r="GX27" i="1"/>
  <c r="GT27" i="1"/>
  <c r="GP27" i="1"/>
  <c r="GL27" i="1"/>
  <c r="GH27" i="1"/>
  <c r="GD27" i="1"/>
  <c r="FZ27" i="1"/>
  <c r="FV27" i="1"/>
  <c r="FR27" i="1"/>
  <c r="FN27" i="1"/>
  <c r="FJ27" i="1"/>
  <c r="FF27" i="1"/>
  <c r="FB27" i="1"/>
  <c r="EX27" i="1"/>
  <c r="ET27" i="1"/>
  <c r="EP27" i="1"/>
  <c r="EL27" i="1"/>
  <c r="EH27" i="1"/>
  <c r="ED27" i="1"/>
  <c r="DZ27" i="1"/>
  <c r="DV27" i="1"/>
  <c r="DR27" i="1"/>
  <c r="DN27" i="1"/>
  <c r="DJ27" i="1"/>
  <c r="DF27" i="1"/>
  <c r="DB27" i="1"/>
  <c r="CX27" i="1"/>
  <c r="CT27" i="1"/>
  <c r="CP27" i="1"/>
  <c r="CL27" i="1"/>
  <c r="CH27" i="1"/>
  <c r="CD27" i="1"/>
  <c r="BZ27" i="1"/>
  <c r="BV27" i="1"/>
  <c r="BR27" i="1"/>
  <c r="BN27" i="1"/>
  <c r="BJ27" i="1"/>
  <c r="BF27" i="1"/>
  <c r="BB27" i="1"/>
  <c r="AX27" i="1"/>
  <c r="AT27" i="1"/>
  <c r="AP27" i="1"/>
  <c r="AL27" i="1"/>
  <c r="AH27" i="1"/>
  <c r="JA27" i="1"/>
  <c r="IS27" i="1"/>
  <c r="IK27" i="1"/>
  <c r="IC27" i="1"/>
  <c r="HU27" i="1"/>
  <c r="GG27" i="1"/>
  <c r="FI27" i="1"/>
  <c r="ES27" i="1"/>
  <c r="EK27" i="1"/>
  <c r="EC27" i="1"/>
  <c r="DM27" i="1"/>
  <c r="DE27" i="1"/>
  <c r="AI27" i="1"/>
  <c r="JH27" i="1"/>
  <c r="IZ27" i="1"/>
  <c r="IR27" i="1"/>
  <c r="IJ27" i="1"/>
  <c r="HX27" i="1"/>
  <c r="HP27" i="1"/>
  <c r="HH27" i="1"/>
  <c r="GZ27" i="1"/>
  <c r="GN27" i="1"/>
  <c r="GJ27" i="1"/>
  <c r="GB27" i="1"/>
  <c r="FP27" i="1"/>
  <c r="FL27" i="1"/>
  <c r="EZ27" i="1"/>
  <c r="ER27" i="1"/>
  <c r="EF27" i="1"/>
  <c r="DD27" i="1"/>
  <c r="CS27" i="1"/>
  <c r="CV27" i="1"/>
  <c r="CK27" i="1"/>
  <c r="CN27" i="1"/>
  <c r="CC27" i="1"/>
  <c r="CF27" i="1"/>
  <c r="BU27" i="1"/>
  <c r="BX27" i="1"/>
  <c r="BM27" i="1"/>
  <c r="BP27" i="1"/>
  <c r="BE27" i="1"/>
  <c r="BH27" i="1"/>
  <c r="AW27" i="1"/>
  <c r="AZ27" i="1"/>
  <c r="AO27" i="1"/>
  <c r="AR27" i="1"/>
  <c r="AG27" i="1"/>
  <c r="AN27" i="1"/>
  <c r="AC27" i="1"/>
  <c r="V27" i="1"/>
  <c r="Z27" i="1"/>
  <c r="AD27" i="1"/>
  <c r="X27" i="1"/>
  <c r="AB27" i="1"/>
  <c r="AF27" i="1"/>
  <c r="U27" i="1"/>
  <c r="JE27" i="1"/>
  <c r="IW27" i="1"/>
  <c r="IO27" i="1"/>
  <c r="IG27" i="1"/>
  <c r="HY27" i="1"/>
  <c r="HQ27" i="1"/>
  <c r="HI27" i="1"/>
  <c r="HA27" i="1"/>
  <c r="GS27" i="1"/>
  <c r="GK27" i="1"/>
  <c r="GC27" i="1"/>
  <c r="FU27" i="1"/>
  <c r="FM27" i="1"/>
  <c r="FE27" i="1"/>
  <c r="EW27" i="1"/>
  <c r="EO27" i="1"/>
  <c r="EG27" i="1"/>
  <c r="DY27" i="1"/>
  <c r="DQ27" i="1"/>
  <c r="DI27" i="1"/>
  <c r="DA27" i="1"/>
  <c r="CM27" i="1"/>
  <c r="BW27" i="1"/>
  <c r="BG27" i="1"/>
  <c r="AQ27" i="1"/>
  <c r="AA27" i="1"/>
  <c r="JR63" i="2"/>
  <c r="JR70" i="2" s="1"/>
  <c r="JR64" i="2"/>
  <c r="JR67" i="2"/>
  <c r="JR15" i="1"/>
  <c r="JR16" i="1"/>
  <c r="JR26" i="1"/>
  <c r="KC27" i="1" s="1"/>
  <c r="C33" i="1" l="1"/>
  <c r="C32" i="1"/>
  <c r="A1" i="1" s="1"/>
  <c r="JY27" i="1"/>
  <c r="JZ27" i="1"/>
  <c r="KA27" i="1"/>
  <c r="JX27" i="1"/>
  <c r="JT27" i="1"/>
  <c r="JV27" i="1"/>
  <c r="KB27" i="1"/>
  <c r="JW27" i="1"/>
  <c r="JU27" i="1"/>
  <c r="JS27" i="1"/>
  <c r="JQ63" i="2"/>
  <c r="JQ70" i="2" s="1"/>
  <c r="JQ64" i="2"/>
  <c r="JQ67" i="2"/>
  <c r="C35" i="1" l="1"/>
  <c r="JP63" i="2"/>
  <c r="JP70" i="2" s="1"/>
  <c r="JP64" i="2"/>
  <c r="JP67" i="2"/>
  <c r="JO63" i="2" l="1"/>
  <c r="JO70" i="2" s="1"/>
  <c r="JO64" i="2"/>
  <c r="JO67" i="2"/>
  <c r="JN63" i="2" l="1"/>
  <c r="JN70" i="2" s="1"/>
  <c r="JN64" i="2"/>
  <c r="JN67" i="2"/>
  <c r="JM63" i="2" l="1"/>
  <c r="JM70" i="2" s="1"/>
  <c r="JM64" i="2"/>
  <c r="JM67" i="2"/>
  <c r="JL64" i="2" l="1"/>
  <c r="JL63" i="2"/>
  <c r="JL70" i="2" s="1"/>
  <c r="JL67" i="2"/>
  <c r="JK63" i="2" l="1"/>
  <c r="JK70" i="2" s="1"/>
  <c r="JK64" i="2"/>
  <c r="JK67" i="2"/>
  <c r="JJ63" i="2" l="1"/>
  <c r="JJ70" i="2" s="1"/>
  <c r="JJ64" i="2"/>
  <c r="JJ67" i="2"/>
  <c r="JI63" i="2" l="1"/>
  <c r="JI70" i="2" s="1"/>
  <c r="JI64" i="2"/>
  <c r="JI67" i="2"/>
  <c r="JH63" i="2" l="1"/>
  <c r="JH70" i="2" s="1"/>
  <c r="JH64" i="2"/>
  <c r="JH67" i="2"/>
  <c r="JG63" i="2" l="1"/>
  <c r="JG70" i="2" s="1"/>
  <c r="JG64" i="2"/>
  <c r="JG67" i="2"/>
  <c r="JR27" i="1"/>
  <c r="JF63" i="2" l="1"/>
  <c r="JF70" i="2" s="1"/>
  <c r="JF64" i="2"/>
  <c r="JF67" i="2"/>
  <c r="IU63" i="2" l="1"/>
  <c r="IV63" i="2"/>
  <c r="IW63" i="2"/>
  <c r="IX63" i="2"/>
  <c r="IY63" i="2"/>
  <c r="IZ63" i="2"/>
  <c r="JA63" i="2"/>
  <c r="JB63" i="2"/>
  <c r="JC63" i="2"/>
  <c r="JD63" i="2"/>
  <c r="JE63" i="2"/>
  <c r="JE70" i="2" s="1"/>
  <c r="JE64" i="2"/>
  <c r="JE67" i="2"/>
  <c r="JD70" i="2" l="1"/>
  <c r="JD64" i="2"/>
  <c r="JD67" i="2"/>
  <c r="JC70" i="2" l="1"/>
  <c r="JC64" i="2"/>
  <c r="JC67" i="2"/>
  <c r="JB64" i="2" l="1"/>
  <c r="JB67" i="2"/>
  <c r="JB70" i="2"/>
  <c r="JA64" i="2" l="1"/>
  <c r="JA67" i="2"/>
  <c r="JA70" i="2"/>
  <c r="IZ64" i="2" l="1"/>
  <c r="IZ67" i="2"/>
  <c r="IZ70" i="2"/>
  <c r="IY67" i="2" l="1"/>
  <c r="IY64" i="2"/>
  <c r="IY70" i="2"/>
  <c r="IX70" i="2"/>
  <c r="IX64" i="2"/>
  <c r="IX67" i="2"/>
  <c r="IW70" i="2" l="1"/>
  <c r="IW64" i="2"/>
  <c r="IW67" i="2"/>
  <c r="IS63" i="2" l="1"/>
  <c r="IS70" i="2" s="1"/>
  <c r="IS64" i="2"/>
  <c r="IQ63" i="2"/>
  <c r="IQ70" i="2" s="1"/>
  <c r="IR63" i="2"/>
  <c r="IR70" i="2" s="1"/>
  <c r="IT63" i="2"/>
  <c r="IT70" i="2" s="1"/>
  <c r="IU70" i="2"/>
  <c r="IV70" i="2"/>
  <c r="IQ64" i="2"/>
  <c r="IR64" i="2"/>
  <c r="IT64" i="2"/>
  <c r="IU64" i="2"/>
  <c r="IV64" i="2"/>
  <c r="IQ67" i="2"/>
  <c r="IR67" i="2"/>
  <c r="IS67" i="2"/>
  <c r="IT67" i="2"/>
  <c r="IU67" i="2"/>
  <c r="IV67" i="2"/>
  <c r="IP63" i="2"/>
  <c r="IP70" i="2" s="1"/>
  <c r="IP64" i="2"/>
  <c r="IP67" i="2"/>
  <c r="IO67" i="2"/>
  <c r="IO64" i="2"/>
  <c r="IO63" i="2"/>
  <c r="IO70" i="2" s="1"/>
  <c r="IN67" i="2"/>
  <c r="IN64" i="2"/>
  <c r="IN63" i="2"/>
  <c r="IN70" i="2" s="1"/>
  <c r="IM67" i="2"/>
  <c r="IM64" i="2"/>
  <c r="IM63" i="2"/>
  <c r="IM70" i="2" s="1"/>
  <c r="IL67" i="2"/>
  <c r="IL64" i="2"/>
  <c r="IL63" i="2"/>
  <c r="IL71" i="2" s="1"/>
  <c r="IJ63" i="2"/>
  <c r="IJ71" i="2" s="1"/>
  <c r="D61" i="11"/>
  <c r="D58" i="8"/>
  <c r="FB1" i="2"/>
  <c r="FC1" i="2" s="1"/>
  <c r="FD1" i="2" s="1"/>
  <c r="FE1" i="2" s="1"/>
  <c r="FF1" i="2" s="1"/>
  <c r="FG1" i="2" s="1"/>
  <c r="FH1" i="2" s="1"/>
  <c r="FI1" i="2" s="1"/>
  <c r="FJ1" i="2" s="1"/>
  <c r="FK1" i="2" s="1"/>
  <c r="FL1" i="2" s="1"/>
  <c r="FM1" i="2" s="1"/>
  <c r="FN1" i="2" s="1"/>
  <c r="FO1" i="2" s="1"/>
  <c r="FP1" i="2" s="1"/>
  <c r="FQ1" i="2" s="1"/>
  <c r="FR1" i="2" s="1"/>
  <c r="FS1" i="2" s="1"/>
  <c r="FT1" i="2" s="1"/>
  <c r="FU1" i="2" s="1"/>
  <c r="FV1" i="2" s="1"/>
  <c r="FW1" i="2" s="1"/>
  <c r="FX1" i="2" s="1"/>
  <c r="FY1" i="2" s="1"/>
  <c r="FZ1" i="2" s="1"/>
  <c r="GA1" i="2" s="1"/>
  <c r="GB1" i="2" s="1"/>
  <c r="GC1" i="2" s="1"/>
  <c r="GD1" i="2" s="1"/>
  <c r="GE1" i="2" s="1"/>
  <c r="GF1" i="2" s="1"/>
  <c r="GG1" i="2" s="1"/>
  <c r="GH1" i="2" s="1"/>
  <c r="GI1" i="2" s="1"/>
  <c r="GJ1" i="2" s="1"/>
  <c r="GK1" i="2" s="1"/>
  <c r="GL1" i="2" s="1"/>
  <c r="GM1" i="2" s="1"/>
  <c r="GN1" i="2" s="1"/>
  <c r="GO1" i="2" s="1"/>
  <c r="GP1" i="2" s="1"/>
  <c r="GQ1" i="2" s="1"/>
  <c r="GR1" i="2" s="1"/>
  <c r="GS1" i="2" s="1"/>
  <c r="GT1" i="2" s="1"/>
  <c r="GU1" i="2" s="1"/>
  <c r="GV1" i="2" s="1"/>
  <c r="GW1" i="2" s="1"/>
  <c r="GX1" i="2" s="1"/>
  <c r="GY1" i="2" s="1"/>
  <c r="GZ1" i="2" s="1"/>
  <c r="HA1" i="2" s="1"/>
  <c r="HB1" i="2" s="1"/>
  <c r="HC1" i="2" s="1"/>
  <c r="HD1" i="2" s="1"/>
  <c r="HE1" i="2" s="1"/>
  <c r="HF1" i="2" s="1"/>
  <c r="HG1" i="2" s="1"/>
  <c r="HH1" i="2" s="1"/>
  <c r="HI1" i="2" s="1"/>
  <c r="HJ1" i="2" s="1"/>
  <c r="HK1" i="2" s="1"/>
  <c r="HL1" i="2" s="1"/>
  <c r="HM1" i="2" s="1"/>
  <c r="HN1" i="2" s="1"/>
  <c r="HO1" i="2" s="1"/>
  <c r="HP1" i="2" s="1"/>
  <c r="HQ1" i="2" s="1"/>
  <c r="HR1" i="2" s="1"/>
  <c r="HS1" i="2" s="1"/>
  <c r="HT1" i="2" s="1"/>
  <c r="HU1" i="2" s="1"/>
  <c r="HV1" i="2" s="1"/>
  <c r="HW1" i="2" s="1"/>
  <c r="IA1" i="2"/>
  <c r="IB1" i="2" s="1"/>
  <c r="IC1" i="2" s="1"/>
  <c r="IE1" i="2"/>
  <c r="IF1" i="2" s="1"/>
  <c r="IG1" i="2" s="1"/>
  <c r="IH1" i="2" s="1"/>
  <c r="II1" i="2" s="1"/>
  <c r="IJ1" i="2" s="1"/>
  <c r="IK1" i="2" s="1"/>
  <c r="IL1" i="2" s="1"/>
  <c r="IM1" i="2" s="1"/>
  <c r="IN1" i="2" s="1"/>
  <c r="IO1" i="2" s="1"/>
  <c r="IP1" i="2" s="1"/>
  <c r="IQ1" i="2" s="1"/>
  <c r="IR1" i="2" s="1"/>
  <c r="IS1" i="2" s="1"/>
  <c r="IT1" i="2" s="1"/>
  <c r="IU1" i="2" s="1"/>
  <c r="IV1" i="2" s="1"/>
  <c r="IW1" i="2" s="1"/>
  <c r="IX1" i="2" s="1"/>
  <c r="IY1" i="2" s="1"/>
  <c r="IZ1" i="2" s="1"/>
  <c r="JA1" i="2" s="1"/>
  <c r="JB1" i="2" s="1"/>
  <c r="JC1" i="2" s="1"/>
  <c r="JD1" i="2" s="1"/>
  <c r="JE1" i="2" s="1"/>
  <c r="JF1" i="2" s="1"/>
  <c r="JG1" i="2" s="1"/>
  <c r="JH1" i="2" s="1"/>
  <c r="JI1" i="2" s="1"/>
  <c r="JJ1" i="2" s="1"/>
  <c r="JK1" i="2" s="1"/>
  <c r="JL1" i="2" s="1"/>
  <c r="JM1" i="2" s="1"/>
  <c r="JN1" i="2" s="1"/>
  <c r="JO1" i="2" s="1"/>
  <c r="JP1" i="2" s="1"/>
  <c r="JQ1" i="2" s="1"/>
  <c r="JR1" i="2" s="1"/>
  <c r="JS1" i="2" s="1"/>
  <c r="JT1" i="2" s="1"/>
  <c r="JU1" i="2" s="1"/>
  <c r="JV1" i="2" s="1"/>
  <c r="JW1" i="2" s="1"/>
  <c r="JX1" i="2" s="1"/>
  <c r="JY1" i="2" s="1"/>
  <c r="JZ1" i="2" s="1"/>
  <c r="KA1" i="2" s="1"/>
  <c r="KB1" i="2" s="1"/>
  <c r="KC1" i="2" s="1"/>
  <c r="KD1" i="2" s="1"/>
  <c r="KE1" i="2" s="1"/>
  <c r="KF1" i="2" s="1"/>
  <c r="KG1" i="2" s="1"/>
  <c r="KH1" i="2" s="1"/>
  <c r="KI1" i="2" s="1"/>
  <c r="KJ1" i="2" s="1"/>
  <c r="KK1" i="2" s="1"/>
  <c r="KL1" i="2" s="1"/>
  <c r="KM1" i="2" s="1"/>
  <c r="KN1" i="2" s="1"/>
  <c r="KO1" i="2" s="1"/>
  <c r="KP1" i="2" s="1"/>
  <c r="KQ1" i="2" s="1"/>
  <c r="KR1" i="2" s="1"/>
  <c r="KS1" i="2" s="1"/>
  <c r="KT1" i="2" s="1"/>
  <c r="KU1" i="2" s="1"/>
  <c r="KV1" i="2" s="1"/>
  <c r="KW1" i="2" s="1"/>
  <c r="KX1" i="2" s="1"/>
  <c r="KY1" i="2" s="1"/>
  <c r="KZ1" i="2" s="1"/>
  <c r="LA1" i="2" s="1"/>
  <c r="LB1" i="2" s="1"/>
  <c r="LC1" i="2" s="1"/>
  <c r="LD1" i="2" s="1"/>
  <c r="LE1" i="2" s="1"/>
  <c r="LF1" i="2" s="1"/>
  <c r="LG1" i="2" s="1"/>
  <c r="LH1" i="2" s="1"/>
  <c r="LI1" i="2" s="1"/>
  <c r="LJ1" i="2" s="1"/>
  <c r="LK1" i="2" s="1"/>
  <c r="LL1" i="2" s="1"/>
  <c r="LM1" i="2" s="1"/>
  <c r="LN1" i="2" s="1"/>
  <c r="LO1" i="2" s="1"/>
  <c r="LP1" i="2" s="1"/>
  <c r="LQ1" i="2" s="1"/>
  <c r="LR1" i="2" s="1"/>
  <c r="LS1" i="2" s="1"/>
  <c r="LT1" i="2" s="1"/>
  <c r="LU1" i="2" s="1"/>
  <c r="LV1" i="2" s="1"/>
  <c r="LW1" i="2" s="1"/>
  <c r="FP63" i="2"/>
  <c r="FP71" i="2" s="1"/>
  <c r="FQ63" i="2"/>
  <c r="FQ71" i="2" s="1"/>
  <c r="FR63" i="2"/>
  <c r="FR70" i="2" s="1"/>
  <c r="FS63" i="2"/>
  <c r="FS71" i="2" s="1"/>
  <c r="FT63" i="2"/>
  <c r="FU63" i="2"/>
  <c r="FU70" i="2" s="1"/>
  <c r="FV63" i="2"/>
  <c r="FV71" i="2" s="1"/>
  <c r="FW63" i="2"/>
  <c r="FX63" i="2"/>
  <c r="FX71" i="2" s="1"/>
  <c r="FY63" i="2"/>
  <c r="FY71" i="2" s="1"/>
  <c r="FZ63" i="2"/>
  <c r="FZ70" i="2" s="1"/>
  <c r="GA63" i="2"/>
  <c r="GA70" i="2" s="1"/>
  <c r="GB63" i="2"/>
  <c r="GB71" i="2" s="1"/>
  <c r="GC63" i="2"/>
  <c r="GD63" i="2"/>
  <c r="GE63" i="2"/>
  <c r="GE70" i="2" s="1"/>
  <c r="GF63" i="2"/>
  <c r="GF71" i="2" s="1"/>
  <c r="GG63" i="2"/>
  <c r="GH63" i="2"/>
  <c r="GI63" i="2"/>
  <c r="GI70" i="2" s="1"/>
  <c r="GJ63" i="2"/>
  <c r="GJ70" i="2" s="1"/>
  <c r="GK63" i="2"/>
  <c r="GL63" i="2"/>
  <c r="GL71" i="2" s="1"/>
  <c r="GM63" i="2"/>
  <c r="GM71" i="2" s="1"/>
  <c r="GN63" i="2"/>
  <c r="GN71" i="2" s="1"/>
  <c r="GO63" i="2"/>
  <c r="GO70" i="2" s="1"/>
  <c r="GP63" i="2"/>
  <c r="GP71" i="2" s="1"/>
  <c r="GQ63" i="2"/>
  <c r="GQ70" i="2" s="1"/>
  <c r="GR63" i="2"/>
  <c r="GR70" i="2" s="1"/>
  <c r="GS63" i="2"/>
  <c r="GS70" i="2" s="1"/>
  <c r="GT63" i="2"/>
  <c r="GU63" i="2"/>
  <c r="GV63" i="2"/>
  <c r="GV70" i="2" s="1"/>
  <c r="GW63" i="2"/>
  <c r="GW71" i="2" s="1"/>
  <c r="GX63" i="2"/>
  <c r="GX71" i="2" s="1"/>
  <c r="GY63" i="2"/>
  <c r="GY70" i="2" s="1"/>
  <c r="GZ63" i="2"/>
  <c r="GZ70" i="2" s="1"/>
  <c r="HA63" i="2"/>
  <c r="HA71" i="2" s="1"/>
  <c r="HB63" i="2"/>
  <c r="HB71" i="2" s="1"/>
  <c r="HC63" i="2"/>
  <c r="HC71" i="2" s="1"/>
  <c r="HD63" i="2"/>
  <c r="HD70" i="2" s="1"/>
  <c r="HE63" i="2"/>
  <c r="HF63" i="2"/>
  <c r="HF70" i="2" s="1"/>
  <c r="HG63" i="2"/>
  <c r="HG71" i="2" s="1"/>
  <c r="HH63" i="2"/>
  <c r="HH70" i="2" s="1"/>
  <c r="HI63" i="2"/>
  <c r="HI70" i="2" s="1"/>
  <c r="HJ63" i="2"/>
  <c r="HJ71" i="2" s="1"/>
  <c r="HK63" i="2"/>
  <c r="HK70" i="2" s="1"/>
  <c r="HL63" i="2"/>
  <c r="HM63" i="2"/>
  <c r="HM71" i="2" s="1"/>
  <c r="HN63" i="2"/>
  <c r="HN71" i="2" s="1"/>
  <c r="HO63" i="2"/>
  <c r="HO71" i="2" s="1"/>
  <c r="HP63" i="2"/>
  <c r="HP71" i="2" s="1"/>
  <c r="HQ63" i="2"/>
  <c r="HQ71" i="2" s="1"/>
  <c r="HR63" i="2"/>
  <c r="HR70" i="2" s="1"/>
  <c r="HS63" i="2"/>
  <c r="HS70" i="2" s="1"/>
  <c r="HT63" i="2"/>
  <c r="HT71" i="2" s="1"/>
  <c r="HU63" i="2"/>
  <c r="HU70" i="2" s="1"/>
  <c r="HV63" i="2"/>
  <c r="HW63" i="2"/>
  <c r="HW71" i="2" s="1"/>
  <c r="IA63" i="2"/>
  <c r="IB63" i="2"/>
  <c r="IB70" i="2" s="1"/>
  <c r="IC63" i="2"/>
  <c r="ID63" i="2"/>
  <c r="IE63" i="2"/>
  <c r="IF63" i="2"/>
  <c r="IG63" i="2"/>
  <c r="IG70" i="2" s="1"/>
  <c r="IH63" i="2"/>
  <c r="II63" i="2"/>
  <c r="II70" i="2" s="1"/>
  <c r="IK63" i="2"/>
  <c r="IK70" i="2" s="1"/>
  <c r="FP64" i="2"/>
  <c r="FQ64" i="2"/>
  <c r="FR64" i="2"/>
  <c r="FS64" i="2"/>
  <c r="FT64" i="2"/>
  <c r="FU64" i="2"/>
  <c r="FV64" i="2"/>
  <c r="FW64" i="2"/>
  <c r="FX64" i="2"/>
  <c r="FY64" i="2"/>
  <c r="FZ64" i="2"/>
  <c r="GA64" i="2"/>
  <c r="GB64" i="2"/>
  <c r="GC64" i="2"/>
  <c r="GD64" i="2"/>
  <c r="GE64" i="2"/>
  <c r="GF64" i="2"/>
  <c r="GG64" i="2"/>
  <c r="GH64" i="2"/>
  <c r="GI64" i="2"/>
  <c r="GJ64" i="2"/>
  <c r="GK64" i="2"/>
  <c r="GL64" i="2"/>
  <c r="GM64" i="2"/>
  <c r="GN64" i="2"/>
  <c r="GO64" i="2"/>
  <c r="GP64" i="2"/>
  <c r="GQ64" i="2"/>
  <c r="GR64" i="2"/>
  <c r="GS64" i="2"/>
  <c r="GT64" i="2"/>
  <c r="GU64" i="2"/>
  <c r="GV64" i="2"/>
  <c r="GW64" i="2"/>
  <c r="GX64" i="2"/>
  <c r="GY64" i="2"/>
  <c r="GZ64" i="2"/>
  <c r="HA64" i="2"/>
  <c r="HB64" i="2"/>
  <c r="HC64" i="2"/>
  <c r="HD64" i="2"/>
  <c r="HE64" i="2"/>
  <c r="HF64" i="2"/>
  <c r="HG64" i="2"/>
  <c r="HH64" i="2"/>
  <c r="HI64" i="2"/>
  <c r="HJ64" i="2"/>
  <c r="HK64" i="2"/>
  <c r="HL64" i="2"/>
  <c r="HM64" i="2"/>
  <c r="HN64" i="2"/>
  <c r="HO64" i="2"/>
  <c r="HP64" i="2"/>
  <c r="HQ64" i="2"/>
  <c r="HR64" i="2"/>
  <c r="HS64" i="2"/>
  <c r="HT64" i="2"/>
  <c r="HU64" i="2"/>
  <c r="HV64" i="2"/>
  <c r="HW64" i="2"/>
  <c r="IA64" i="2"/>
  <c r="IB64" i="2"/>
  <c r="IC64" i="2"/>
  <c r="ID64" i="2"/>
  <c r="IE64" i="2"/>
  <c r="IF64" i="2"/>
  <c r="IG64" i="2"/>
  <c r="IH64" i="2"/>
  <c r="II64" i="2"/>
  <c r="IJ64" i="2"/>
  <c r="IK64" i="2"/>
  <c r="FP65" i="2"/>
  <c r="FQ65" i="2"/>
  <c r="FR65" i="2"/>
  <c r="FS65" i="2"/>
  <c r="FT65" i="2"/>
  <c r="FU65" i="2"/>
  <c r="FV65" i="2"/>
  <c r="FW65" i="2"/>
  <c r="FX65" i="2"/>
  <c r="FY65" i="2"/>
  <c r="FZ65" i="2"/>
  <c r="GA65" i="2"/>
  <c r="GB65" i="2"/>
  <c r="GC65" i="2"/>
  <c r="GD65" i="2"/>
  <c r="GE65" i="2"/>
  <c r="GF65" i="2"/>
  <c r="GG65" i="2"/>
  <c r="GH65" i="2"/>
  <c r="GI65" i="2"/>
  <c r="GJ65" i="2"/>
  <c r="GK65" i="2"/>
  <c r="GL65" i="2"/>
  <c r="GM65" i="2"/>
  <c r="GN65" i="2"/>
  <c r="GO65" i="2"/>
  <c r="GP65" i="2"/>
  <c r="GQ65" i="2"/>
  <c r="GR65" i="2"/>
  <c r="GS65" i="2"/>
  <c r="GT65" i="2"/>
  <c r="GU65" i="2"/>
  <c r="GV65" i="2"/>
  <c r="GW65" i="2"/>
  <c r="GX65" i="2"/>
  <c r="GY65" i="2"/>
  <c r="GZ65" i="2"/>
  <c r="HA65" i="2"/>
  <c r="HB65" i="2"/>
  <c r="HC65" i="2"/>
  <c r="HD65" i="2"/>
  <c r="HE65" i="2"/>
  <c r="HF65" i="2"/>
  <c r="HG65" i="2"/>
  <c r="HH65" i="2"/>
  <c r="HI65" i="2"/>
  <c r="HJ65" i="2"/>
  <c r="HK65" i="2"/>
  <c r="HL65" i="2"/>
  <c r="HM65" i="2"/>
  <c r="HN65" i="2"/>
  <c r="HO65" i="2"/>
  <c r="HP65" i="2"/>
  <c r="HQ65" i="2"/>
  <c r="HR65" i="2"/>
  <c r="HS65" i="2"/>
  <c r="HT65" i="2"/>
  <c r="HU65" i="2"/>
  <c r="HV65" i="2"/>
  <c r="HW65" i="2"/>
  <c r="IA65" i="2"/>
  <c r="IB65" i="2"/>
  <c r="IC65" i="2"/>
  <c r="ID65" i="2"/>
  <c r="IE65" i="2"/>
  <c r="IF65" i="2"/>
  <c r="IG65" i="2"/>
  <c r="IH65" i="2"/>
  <c r="II65" i="2"/>
  <c r="IJ65" i="2"/>
  <c r="IK65" i="2"/>
  <c r="FP66" i="2"/>
  <c r="FQ66" i="2"/>
  <c r="FR66" i="2"/>
  <c r="FS66" i="2"/>
  <c r="FT66" i="2"/>
  <c r="FU66" i="2"/>
  <c r="FV66" i="2"/>
  <c r="FW66" i="2"/>
  <c r="FX66" i="2"/>
  <c r="FY66" i="2"/>
  <c r="FZ66" i="2"/>
  <c r="GA66" i="2"/>
  <c r="GB66" i="2"/>
  <c r="GC66" i="2"/>
  <c r="GD66" i="2"/>
  <c r="GE66" i="2"/>
  <c r="GF66" i="2"/>
  <c r="GG66" i="2"/>
  <c r="GH66" i="2"/>
  <c r="GI66" i="2"/>
  <c r="GJ66" i="2"/>
  <c r="GK66" i="2"/>
  <c r="GL66" i="2"/>
  <c r="GM66" i="2"/>
  <c r="GN66" i="2"/>
  <c r="GO66" i="2"/>
  <c r="GP66" i="2"/>
  <c r="GQ66" i="2"/>
  <c r="GR66" i="2"/>
  <c r="GS66" i="2"/>
  <c r="GT66" i="2"/>
  <c r="GU66" i="2"/>
  <c r="GV66" i="2"/>
  <c r="GW66" i="2"/>
  <c r="GX66" i="2"/>
  <c r="GY66" i="2"/>
  <c r="GZ66" i="2"/>
  <c r="HA66" i="2"/>
  <c r="HB66" i="2"/>
  <c r="HC66" i="2"/>
  <c r="HD66" i="2"/>
  <c r="HE66" i="2"/>
  <c r="HF66" i="2"/>
  <c r="HG66" i="2"/>
  <c r="HH66" i="2"/>
  <c r="HI66" i="2"/>
  <c r="HJ66" i="2"/>
  <c r="HK66" i="2"/>
  <c r="HL66" i="2"/>
  <c r="HM66" i="2"/>
  <c r="HN66" i="2"/>
  <c r="HO66" i="2"/>
  <c r="HP66" i="2"/>
  <c r="HQ66" i="2"/>
  <c r="HR66" i="2"/>
  <c r="HS66" i="2"/>
  <c r="HT66" i="2"/>
  <c r="HU66" i="2"/>
  <c r="HV66" i="2"/>
  <c r="HW66" i="2"/>
  <c r="IA66" i="2"/>
  <c r="IB66" i="2"/>
  <c r="IC66" i="2"/>
  <c r="ID66" i="2"/>
  <c r="IE66" i="2"/>
  <c r="IF66" i="2"/>
  <c r="IG66" i="2"/>
  <c r="IH66" i="2"/>
  <c r="II66" i="2"/>
  <c r="IJ66" i="2"/>
  <c r="IK66" i="2"/>
  <c r="FP67" i="2"/>
  <c r="FQ67" i="2"/>
  <c r="FR67" i="2"/>
  <c r="FS67" i="2"/>
  <c r="FT67" i="2"/>
  <c r="FU67" i="2"/>
  <c r="FV67" i="2"/>
  <c r="FW67" i="2"/>
  <c r="FX67" i="2"/>
  <c r="FY67" i="2"/>
  <c r="FZ67" i="2"/>
  <c r="GA67" i="2"/>
  <c r="GB67" i="2"/>
  <c r="GC67" i="2"/>
  <c r="GD67" i="2"/>
  <c r="GE67" i="2"/>
  <c r="GF67" i="2"/>
  <c r="GG67" i="2"/>
  <c r="GH67" i="2"/>
  <c r="GI67" i="2"/>
  <c r="GJ67" i="2"/>
  <c r="GK67" i="2"/>
  <c r="GL67" i="2"/>
  <c r="GM67" i="2"/>
  <c r="GN67" i="2"/>
  <c r="GO67" i="2"/>
  <c r="GP67" i="2"/>
  <c r="GQ67" i="2"/>
  <c r="GR67" i="2"/>
  <c r="GS67" i="2"/>
  <c r="GT67" i="2"/>
  <c r="GU67" i="2"/>
  <c r="GV67" i="2"/>
  <c r="GW67" i="2"/>
  <c r="GX67" i="2"/>
  <c r="GY67" i="2"/>
  <c r="GZ67" i="2"/>
  <c r="HA67" i="2"/>
  <c r="HB67" i="2"/>
  <c r="HC67" i="2"/>
  <c r="HD67" i="2"/>
  <c r="HE67" i="2"/>
  <c r="HF67" i="2"/>
  <c r="HG67" i="2"/>
  <c r="HH67" i="2"/>
  <c r="HI67" i="2"/>
  <c r="HJ67" i="2"/>
  <c r="HK67" i="2"/>
  <c r="HL67" i="2"/>
  <c r="HM67" i="2"/>
  <c r="HN67" i="2"/>
  <c r="HO67" i="2"/>
  <c r="HP67" i="2"/>
  <c r="HQ67" i="2"/>
  <c r="HR67" i="2"/>
  <c r="HS67" i="2"/>
  <c r="HT67" i="2"/>
  <c r="HU67" i="2"/>
  <c r="HV67" i="2"/>
  <c r="HW67" i="2"/>
  <c r="IA67" i="2"/>
  <c r="IB67" i="2"/>
  <c r="IC67" i="2"/>
  <c r="ID67" i="2"/>
  <c r="IE67" i="2"/>
  <c r="IF67" i="2"/>
  <c r="IG67" i="2"/>
  <c r="IH67" i="2"/>
  <c r="II67" i="2"/>
  <c r="IJ67" i="2"/>
  <c r="IK67" i="2"/>
  <c r="FP68" i="2"/>
  <c r="FQ68" i="2"/>
  <c r="FR68" i="2"/>
  <c r="FS68" i="2"/>
  <c r="FT68" i="2"/>
  <c r="FU68" i="2"/>
  <c r="FV68" i="2"/>
  <c r="FW68" i="2"/>
  <c r="FX68" i="2"/>
  <c r="FY68" i="2"/>
  <c r="FZ68" i="2"/>
  <c r="GA68" i="2"/>
  <c r="GB68" i="2"/>
  <c r="GC68" i="2"/>
  <c r="GD68" i="2"/>
  <c r="GE68" i="2"/>
  <c r="GF68" i="2"/>
  <c r="GG68" i="2"/>
  <c r="GH68" i="2"/>
  <c r="GI68" i="2"/>
  <c r="GJ68" i="2"/>
  <c r="GK68" i="2"/>
  <c r="GL68" i="2"/>
  <c r="GM68" i="2"/>
  <c r="GN68" i="2"/>
  <c r="GO68" i="2"/>
  <c r="GP68" i="2"/>
  <c r="GQ68" i="2"/>
  <c r="GR68" i="2"/>
  <c r="GS68" i="2"/>
  <c r="GT68" i="2"/>
  <c r="GU68" i="2"/>
  <c r="GV68" i="2"/>
  <c r="GW68" i="2"/>
  <c r="GX68" i="2"/>
  <c r="GY68" i="2"/>
  <c r="GZ68" i="2"/>
  <c r="HA68" i="2"/>
  <c r="HB68" i="2"/>
  <c r="HC68" i="2"/>
  <c r="HD68" i="2"/>
  <c r="HE68" i="2"/>
  <c r="HF68" i="2"/>
  <c r="HG68" i="2"/>
  <c r="HH68" i="2"/>
  <c r="HI68" i="2"/>
  <c r="HJ68" i="2"/>
  <c r="HK68" i="2"/>
  <c r="HL68" i="2"/>
  <c r="HM68" i="2"/>
  <c r="HN68" i="2"/>
  <c r="HO68" i="2"/>
  <c r="HP68" i="2"/>
  <c r="HQ68" i="2"/>
  <c r="HR68" i="2"/>
  <c r="HS68" i="2"/>
  <c r="HT68" i="2"/>
  <c r="HU68" i="2"/>
  <c r="HV68" i="2"/>
  <c r="HW68" i="2"/>
  <c r="IA68" i="2"/>
  <c r="IB68" i="2"/>
  <c r="IC68" i="2"/>
  <c r="ID68" i="2"/>
  <c r="IE68" i="2"/>
  <c r="IF68" i="2"/>
  <c r="IG68" i="2"/>
  <c r="IH68" i="2"/>
  <c r="II68" i="2"/>
  <c r="IJ68" i="2"/>
  <c r="IK68" i="2"/>
  <c r="IL68" i="2"/>
  <c r="FU71" i="2"/>
  <c r="FB1" i="1"/>
  <c r="IA1" i="1"/>
  <c r="IB1" i="1" s="1"/>
  <c r="IC1" i="1" s="1"/>
  <c r="ID1" i="1" s="1"/>
  <c r="IE1" i="1" s="1"/>
  <c r="IF1" i="1" s="1"/>
  <c r="IG1" i="1" s="1"/>
  <c r="IH1" i="1" s="1"/>
  <c r="II1" i="1" s="1"/>
  <c r="IJ1" i="1" s="1"/>
  <c r="IK1" i="1" s="1"/>
  <c r="IL1" i="1" s="1"/>
  <c r="IM1" i="1" s="1"/>
  <c r="IN1" i="1" s="1"/>
  <c r="IO1" i="1" s="1"/>
  <c r="IP1" i="1" s="1"/>
  <c r="IQ1" i="1" s="1"/>
  <c r="IR1" i="1" s="1"/>
  <c r="IS1" i="1" s="1"/>
  <c r="IT1" i="1" s="1"/>
  <c r="IU1" i="1" s="1"/>
  <c r="IV1" i="1" s="1"/>
  <c r="IW1" i="1" s="1"/>
  <c r="IX1" i="1" s="1"/>
  <c r="IY1" i="1" s="1"/>
  <c r="IZ1" i="1" s="1"/>
  <c r="JA1" i="1" s="1"/>
  <c r="JB1" i="1" s="1"/>
  <c r="JC1" i="1" s="1"/>
  <c r="JD1" i="1" s="1"/>
  <c r="JE1" i="1" s="1"/>
  <c r="JF1" i="1" s="1"/>
  <c r="JG1" i="1" s="1"/>
  <c r="JH1" i="1" s="1"/>
  <c r="JI1" i="1" s="1"/>
  <c r="JJ1" i="1" s="1"/>
  <c r="JK1" i="1" s="1"/>
  <c r="JL1" i="1" s="1"/>
  <c r="JM1" i="1" s="1"/>
  <c r="JN1" i="1" s="1"/>
  <c r="JO1" i="1" s="1"/>
  <c r="JP1" i="1" s="1"/>
  <c r="JQ1" i="1" s="1"/>
  <c r="JR1" i="1" s="1"/>
  <c r="JS1" i="1" s="1"/>
  <c r="JT1" i="1" s="1"/>
  <c r="JU1" i="1" s="1"/>
  <c r="JV1" i="1" s="1"/>
  <c r="JW1" i="1" s="1"/>
  <c r="JX1" i="1" s="1"/>
  <c r="JY1" i="1" s="1"/>
  <c r="JZ1" i="1" s="1"/>
  <c r="KA1" i="1" s="1"/>
  <c r="KB1" i="1" s="1"/>
  <c r="KC1" i="1" s="1"/>
  <c r="KD1" i="1" s="1"/>
  <c r="KE1" i="1" s="1"/>
  <c r="KF1" i="1" s="1"/>
  <c r="KG1" i="1" s="1"/>
  <c r="KH1" i="1" s="1"/>
  <c r="KI1" i="1" s="1"/>
  <c r="KJ1" i="1" s="1"/>
  <c r="KK1" i="1" s="1"/>
  <c r="KL1" i="1" s="1"/>
  <c r="KM1" i="1" s="1"/>
  <c r="KN1" i="1" s="1"/>
  <c r="KO1" i="1" s="1"/>
  <c r="KP1" i="1" s="1"/>
  <c r="KQ1" i="1" s="1"/>
  <c r="KR1" i="1" s="1"/>
  <c r="KS1" i="1" s="1"/>
  <c r="KT1" i="1" s="1"/>
  <c r="KU1" i="1" s="1"/>
  <c r="KV1" i="1" s="1"/>
  <c r="KW1" i="1" s="1"/>
  <c r="KX1" i="1" s="1"/>
  <c r="KY1" i="1" s="1"/>
  <c r="KZ1" i="1" s="1"/>
  <c r="LA1" i="1" s="1"/>
  <c r="LB1" i="1" s="1"/>
  <c r="LC1" i="1" s="1"/>
  <c r="LD1" i="1" s="1"/>
  <c r="LE1" i="1" s="1"/>
  <c r="LF1" i="1" s="1"/>
  <c r="LG1" i="1" s="1"/>
  <c r="LH1" i="1" s="1"/>
  <c r="LI1" i="1" s="1"/>
  <c r="LJ1" i="1" s="1"/>
  <c r="LK1" i="1" s="1"/>
  <c r="LL1" i="1" s="1"/>
  <c r="LM1" i="1" s="1"/>
  <c r="LN1" i="1" s="1"/>
  <c r="LO1" i="1" s="1"/>
  <c r="LP1" i="1" s="1"/>
  <c r="LQ1" i="1" s="1"/>
  <c r="LR1" i="1" s="1"/>
  <c r="LS1" i="1" s="1"/>
  <c r="LT1" i="1" s="1"/>
  <c r="LU1" i="1" s="1"/>
  <c r="LV1" i="1" s="1"/>
  <c r="LW1" i="1" s="1"/>
  <c r="IL70" i="2"/>
  <c r="HN70" i="2"/>
  <c r="HB70" i="2"/>
  <c r="HR71" i="2"/>
  <c r="HM70" i="2"/>
  <c r="HV71" i="2"/>
  <c r="HV70" i="2"/>
  <c r="IC71" i="2"/>
  <c r="IC70" i="2"/>
  <c r="GT71" i="2"/>
  <c r="GT70" i="2"/>
  <c r="HC70" i="2"/>
  <c r="GL70" i="2"/>
  <c r="IK71" i="2"/>
  <c r="HJ70" i="2"/>
  <c r="GI71" i="2" l="1"/>
  <c r="FP70" i="2"/>
  <c r="GA71" i="2"/>
  <c r="GB70" i="2"/>
  <c r="FX70" i="2"/>
  <c r="HT70" i="2"/>
  <c r="HS71" i="2"/>
  <c r="GE71" i="2"/>
  <c r="GR71" i="2"/>
  <c r="GF70" i="2"/>
  <c r="GJ71" i="2"/>
  <c r="GN70" i="2"/>
  <c r="HU71" i="2"/>
  <c r="HI71" i="2"/>
  <c r="FQ70" i="2"/>
  <c r="HP70" i="2"/>
  <c r="GO71" i="2"/>
  <c r="HK71" i="2"/>
  <c r="HO70" i="2"/>
  <c r="FR71" i="2"/>
  <c r="GS71" i="2"/>
  <c r="HH71" i="2"/>
  <c r="FV70" i="2"/>
  <c r="HF71" i="2"/>
  <c r="GM70" i="2"/>
  <c r="GW70" i="2"/>
  <c r="GQ71" i="2"/>
  <c r="FC1" i="1"/>
  <c r="FD1" i="1" s="1"/>
  <c r="FE1" i="1" s="1"/>
  <c r="FF1" i="1" s="1"/>
  <c r="FG1" i="1" s="1"/>
  <c r="FH1" i="1" s="1"/>
  <c r="FI1" i="1" s="1"/>
  <c r="FJ1" i="1" s="1"/>
  <c r="FK1" i="1" s="1"/>
  <c r="FL1" i="1" s="1"/>
  <c r="FM1" i="1" s="1"/>
  <c r="FN1" i="1" s="1"/>
  <c r="FO1" i="1" s="1"/>
  <c r="FP1" i="1" s="1"/>
  <c r="FQ1" i="1" s="1"/>
  <c r="FR1" i="1" s="1"/>
  <c r="FS1" i="1" s="1"/>
  <c r="FT1" i="1" s="1"/>
  <c r="FU1" i="1" s="1"/>
  <c r="FV1" i="1" s="1"/>
  <c r="FW1" i="1" s="1"/>
  <c r="FX1" i="1" s="1"/>
  <c r="FY1" i="1" s="1"/>
  <c r="FZ1" i="1" s="1"/>
  <c r="GA1" i="1" s="1"/>
  <c r="GB1" i="1" s="1"/>
  <c r="GC1" i="1" s="1"/>
  <c r="GD1" i="1" s="1"/>
  <c r="GE1" i="1" s="1"/>
  <c r="GF1" i="1" s="1"/>
  <c r="GG1" i="1" s="1"/>
  <c r="GH1" i="1" s="1"/>
  <c r="GI1" i="1" s="1"/>
  <c r="GJ1" i="1" s="1"/>
  <c r="GK1" i="1" s="1"/>
  <c r="GL1" i="1" s="1"/>
  <c r="GM1" i="1" s="1"/>
  <c r="GN1" i="1" s="1"/>
  <c r="GO1" i="1" s="1"/>
  <c r="GP1" i="1" s="1"/>
  <c r="GQ1" i="1" s="1"/>
  <c r="GR1" i="1" s="1"/>
  <c r="GS1" i="1" s="1"/>
  <c r="GT1" i="1" s="1"/>
  <c r="GU1" i="1" s="1"/>
  <c r="GV1" i="1" s="1"/>
  <c r="GW1" i="1" s="1"/>
  <c r="GX1" i="1" s="1"/>
  <c r="GY1" i="1" s="1"/>
  <c r="GZ1" i="1" s="1"/>
  <c r="HA1" i="1" s="1"/>
  <c r="HB1" i="1" s="1"/>
  <c r="HC1" i="1" s="1"/>
  <c r="HD1" i="1" s="1"/>
  <c r="HE1" i="1" s="1"/>
  <c r="HF1" i="1" s="1"/>
  <c r="HG1" i="1" s="1"/>
  <c r="HH1" i="1" s="1"/>
  <c r="HI1" i="1" s="1"/>
  <c r="HJ1" i="1" s="1"/>
  <c r="HK1" i="1" s="1"/>
  <c r="HL1" i="1" s="1"/>
  <c r="HM1" i="1" s="1"/>
  <c r="HN1" i="1" s="1"/>
  <c r="HO1" i="1" s="1"/>
  <c r="HP1" i="1" s="1"/>
  <c r="HQ1" i="1" s="1"/>
  <c r="HR1" i="1" s="1"/>
  <c r="HS1" i="1" s="1"/>
  <c r="HT1" i="1" s="1"/>
  <c r="HU1" i="1" s="1"/>
  <c r="HV1" i="1" s="1"/>
  <c r="HW1" i="1" s="1"/>
  <c r="GG71" i="2"/>
  <c r="GG70" i="2"/>
  <c r="IA71" i="2"/>
  <c r="IA70" i="2"/>
  <c r="HQ70" i="2"/>
  <c r="HD71" i="2"/>
  <c r="FT71" i="2"/>
  <c r="FT70" i="2"/>
  <c r="FW70" i="2"/>
  <c r="FW71" i="2"/>
  <c r="IB71" i="2"/>
  <c r="II71" i="2"/>
  <c r="GZ71" i="2"/>
  <c r="HW70" i="2"/>
  <c r="HG70" i="2"/>
  <c r="GX70" i="2"/>
  <c r="IG71" i="2"/>
  <c r="HA70" i="2"/>
  <c r="FS70" i="2"/>
  <c r="GD70" i="2"/>
  <c r="GD71" i="2"/>
  <c r="IJ70" i="2"/>
  <c r="GK71" i="2"/>
  <c r="GK70" i="2"/>
  <c r="GU71" i="2"/>
  <c r="GU70" i="2"/>
  <c r="GP70" i="2"/>
  <c r="HL70" i="2"/>
  <c r="HL71" i="2"/>
  <c r="GY71" i="2"/>
  <c r="ID70" i="2"/>
  <c r="ID71" i="2"/>
  <c r="FZ71" i="2"/>
  <c r="FY70" i="2"/>
  <c r="HE71" i="2"/>
  <c r="HE70" i="2"/>
  <c r="IF71" i="2"/>
  <c r="IF70" i="2"/>
  <c r="GC71" i="2"/>
  <c r="GC70" i="2"/>
  <c r="GV71" i="2"/>
  <c r="IE71" i="2"/>
  <c r="IE70" i="2"/>
  <c r="IH71" i="2"/>
  <c r="IH70" i="2"/>
  <c r="GH71" i="2"/>
  <c r="GH70" i="2"/>
  <c r="D56" i="13" l="1"/>
  <c r="D42" i="6"/>
  <c r="D58" i="7"/>
  <c r="D56" i="8"/>
  <c r="D60" i="8" s="1"/>
  <c r="E58" i="12"/>
  <c r="D59" i="11"/>
  <c r="D63" i="11" s="1"/>
  <c r="A42" i="6"/>
</calcChain>
</file>

<file path=xl/sharedStrings.xml><?xml version="1.0" encoding="utf-8"?>
<sst xmlns="http://schemas.openxmlformats.org/spreadsheetml/2006/main" count="367" uniqueCount="263">
  <si>
    <t>Avg Wkly UI Ben Amt</t>
  </si>
  <si>
    <t xml:space="preserve">Cont Wks Claims Interstate </t>
  </si>
  <si>
    <t xml:space="preserve">Cont Wks Claims Intrastate </t>
  </si>
  <si>
    <t>c1</t>
  </si>
  <si>
    <t>c2</t>
  </si>
  <si>
    <t>c3</t>
  </si>
  <si>
    <t>c4</t>
  </si>
  <si>
    <t>c97</t>
  </si>
  <si>
    <t>c5</t>
  </si>
  <si>
    <t>c6</t>
  </si>
  <si>
    <t>c7</t>
  </si>
  <si>
    <t>c8</t>
  </si>
  <si>
    <t>c9</t>
  </si>
  <si>
    <t>c10</t>
  </si>
  <si>
    <t>c98</t>
  </si>
  <si>
    <t>c11</t>
  </si>
  <si>
    <t>c12</t>
  </si>
  <si>
    <t>c13</t>
  </si>
  <si>
    <t>c14</t>
  </si>
  <si>
    <t>c15</t>
  </si>
  <si>
    <t>c16</t>
  </si>
  <si>
    <t>c99</t>
  </si>
  <si>
    <t>c17</t>
  </si>
  <si>
    <t>c18</t>
  </si>
  <si>
    <t>c19</t>
  </si>
  <si>
    <t>c20</t>
  </si>
  <si>
    <t>c21</t>
  </si>
  <si>
    <t>c22</t>
  </si>
  <si>
    <t>c23</t>
  </si>
  <si>
    <t>c24</t>
  </si>
  <si>
    <t>c94</t>
  </si>
  <si>
    <t>c25</t>
  </si>
  <si>
    <t>c26</t>
  </si>
  <si>
    <t>c27</t>
  </si>
  <si>
    <t>c28</t>
  </si>
  <si>
    <t>c29</t>
  </si>
  <si>
    <t>c30</t>
  </si>
  <si>
    <t>c31</t>
  </si>
  <si>
    <t>c32</t>
  </si>
  <si>
    <t>c33</t>
  </si>
  <si>
    <t>c34</t>
  </si>
  <si>
    <t>c35</t>
  </si>
  <si>
    <t>c36</t>
  </si>
  <si>
    <t>c38</t>
  </si>
  <si>
    <t>c39</t>
  </si>
  <si>
    <t>c40</t>
  </si>
  <si>
    <t>c41</t>
  </si>
  <si>
    <t>c42</t>
  </si>
  <si>
    <t>c43</t>
  </si>
  <si>
    <t>c95</t>
  </si>
  <si>
    <t>c45</t>
  </si>
  <si>
    <t>c46</t>
  </si>
  <si>
    <t>c47</t>
  </si>
  <si>
    <t>c48</t>
  </si>
  <si>
    <t>c49</t>
  </si>
  <si>
    <t>c50</t>
  </si>
  <si>
    <t>c96</t>
  </si>
  <si>
    <t>c51</t>
  </si>
  <si>
    <t>c52</t>
  </si>
  <si>
    <t>c53</t>
  </si>
  <si>
    <t>c54</t>
  </si>
  <si>
    <t>c55</t>
  </si>
  <si>
    <t>c56</t>
  </si>
  <si>
    <t>c57</t>
  </si>
  <si>
    <t>c58</t>
  </si>
  <si>
    <t xml:space="preserve"> </t>
  </si>
  <si>
    <t>Calc 1</t>
  </si>
  <si>
    <t>Calc 2</t>
  </si>
  <si>
    <t>Calc 3</t>
  </si>
  <si>
    <t>Calc 4</t>
  </si>
  <si>
    <t>Calc 5</t>
  </si>
  <si>
    <t>Calc 6</t>
  </si>
  <si>
    <t>Calc 7</t>
  </si>
  <si>
    <t>Calc 9</t>
  </si>
  <si>
    <t>Calc 10</t>
  </si>
  <si>
    <t>Calc 11</t>
  </si>
  <si>
    <t>INA</t>
  </si>
  <si>
    <t>Mining</t>
  </si>
  <si>
    <t>Utilities</t>
  </si>
  <si>
    <t>Construction</t>
  </si>
  <si>
    <t>Manufacturing</t>
  </si>
  <si>
    <t>Wholesale Trade</t>
  </si>
  <si>
    <t>Retail Trade</t>
  </si>
  <si>
    <t>Information</t>
  </si>
  <si>
    <t>Finance &amp; Insurance</t>
  </si>
  <si>
    <t>Real Estate &amp; Leasing</t>
  </si>
  <si>
    <t>Educational Services</t>
  </si>
  <si>
    <t>Public  Administration</t>
  </si>
  <si>
    <t>Management</t>
  </si>
  <si>
    <t>Computer &amp; Math</t>
  </si>
  <si>
    <t>Legal</t>
  </si>
  <si>
    <t>Protective Services</t>
  </si>
  <si>
    <t>Sales &amp; Related</t>
  </si>
  <si>
    <t>Production</t>
  </si>
  <si>
    <t xml:space="preserve">c12 </t>
  </si>
  <si>
    <t xml:space="preserve">c50 </t>
  </si>
  <si>
    <t>c59</t>
  </si>
  <si>
    <t>c60</t>
  </si>
  <si>
    <t>c61</t>
  </si>
  <si>
    <t>c62</t>
  </si>
  <si>
    <t>c63</t>
  </si>
  <si>
    <t>c64</t>
  </si>
  <si>
    <t>c65</t>
  </si>
  <si>
    <t>c66</t>
  </si>
  <si>
    <t>c67</t>
  </si>
  <si>
    <t>c68</t>
  </si>
  <si>
    <t>c69</t>
  </si>
  <si>
    <t>c70</t>
  </si>
  <si>
    <t>c71</t>
  </si>
  <si>
    <t>c72</t>
  </si>
  <si>
    <t>c73</t>
  </si>
  <si>
    <t>c74</t>
  </si>
  <si>
    <t>c75</t>
  </si>
  <si>
    <t>c76</t>
  </si>
  <si>
    <t>c77</t>
  </si>
  <si>
    <t>c78</t>
  </si>
  <si>
    <t>c79</t>
  </si>
  <si>
    <t>c80</t>
  </si>
  <si>
    <t>c81</t>
  </si>
  <si>
    <t>c82</t>
  </si>
  <si>
    <t>c83</t>
  </si>
  <si>
    <t>c84</t>
  </si>
  <si>
    <t>c85</t>
  </si>
  <si>
    <t>c86</t>
  </si>
  <si>
    <t>c87</t>
  </si>
  <si>
    <t>c88</t>
  </si>
  <si>
    <t>c89</t>
  </si>
  <si>
    <t>c90</t>
  </si>
  <si>
    <t>c91</t>
  </si>
  <si>
    <t>c92</t>
  </si>
  <si>
    <t>c93</t>
  </si>
  <si>
    <t>Annual Total Initial Claim</t>
  </si>
  <si>
    <t>UI Weeks Claimed</t>
  </si>
  <si>
    <t>Occupation</t>
  </si>
  <si>
    <t>Industry</t>
  </si>
  <si>
    <t>Race</t>
  </si>
  <si>
    <t>Age</t>
  </si>
  <si>
    <t>Gender</t>
  </si>
  <si>
    <t>Final Payments</t>
  </si>
  <si>
    <t>Average Duration</t>
  </si>
  <si>
    <t>Additional Claims</t>
  </si>
  <si>
    <t>Total Initial Claims under all pgms</t>
  </si>
  <si>
    <t>Max Benefit Amount</t>
  </si>
  <si>
    <t xml:space="preserve">1. Claimants Receiving Unemployment Insurance Benefits </t>
  </si>
  <si>
    <t>Exhaustion Rate</t>
  </si>
  <si>
    <t>Male</t>
  </si>
  <si>
    <t>Female</t>
  </si>
  <si>
    <t>Calendar Year</t>
  </si>
  <si>
    <t>2. Average Duration of Unemployment Insurance Payments</t>
  </si>
  <si>
    <t xml:space="preserve">5. Average Weekly UI Benefit Amount </t>
  </si>
  <si>
    <t xml:space="preserve">6. Insured Unemployed by Age Categories </t>
  </si>
  <si>
    <t>7. Gender of Claimants</t>
  </si>
  <si>
    <t>Interstate Filed from Agent</t>
  </si>
  <si>
    <t>Total Unemployment</t>
  </si>
  <si>
    <t>UCFE</t>
  </si>
  <si>
    <t>UCX</t>
  </si>
  <si>
    <t>Comsumer Price Index (CPI) - http://www.workforce.az.gov/admin/uploadedPublications/689_uscpi.xls</t>
  </si>
  <si>
    <t>Under 22</t>
  </si>
  <si>
    <t>22-24</t>
  </si>
  <si>
    <t>25-34</t>
  </si>
  <si>
    <t>35-44</t>
  </si>
  <si>
    <t>45-54</t>
  </si>
  <si>
    <t>55-59</t>
  </si>
  <si>
    <t>60-64</t>
  </si>
  <si>
    <t>Over 64</t>
  </si>
  <si>
    <t>Hispanic</t>
  </si>
  <si>
    <t>Agriculture</t>
  </si>
  <si>
    <t>Transportation, Whsg</t>
  </si>
  <si>
    <t>Professional</t>
  </si>
  <si>
    <t>Admin Support</t>
  </si>
  <si>
    <t>Health Care</t>
  </si>
  <si>
    <t>Arts, Ent, Rec</t>
  </si>
  <si>
    <t>Accom, Food Services</t>
  </si>
  <si>
    <t>Other Services</t>
  </si>
  <si>
    <t>Business &amp; Financial</t>
  </si>
  <si>
    <t>Architecture &amp; Eng</t>
  </si>
  <si>
    <t>Life, Phys, Soc Sciences</t>
  </si>
  <si>
    <t>Comm, Social Serv</t>
  </si>
  <si>
    <t>Education</t>
  </si>
  <si>
    <t>Arts, Design, Media</t>
  </si>
  <si>
    <t>Health Care Technical</t>
  </si>
  <si>
    <t>Health Care Support</t>
  </si>
  <si>
    <t>Food Prep &amp; Serv</t>
  </si>
  <si>
    <t>Building &amp; Grounds</t>
  </si>
  <si>
    <t>Personal Services</t>
  </si>
  <si>
    <t>Farming, Fish, Fores</t>
  </si>
  <si>
    <t>Install, Maint, Repair</t>
  </si>
  <si>
    <t>Transp &amp; Matrl Mov</t>
  </si>
  <si>
    <t>Military</t>
  </si>
  <si>
    <t>Not Available</t>
  </si>
  <si>
    <t>These</t>
  </si>
  <si>
    <t>Sex</t>
  </si>
  <si>
    <t>totals</t>
  </si>
  <si>
    <t>should</t>
  </si>
  <si>
    <t>all</t>
  </si>
  <si>
    <t>agree.</t>
  </si>
  <si>
    <t>INA Ind</t>
  </si>
  <si>
    <t>INA Occ</t>
  </si>
  <si>
    <t>ETA-203 report data</t>
  </si>
  <si>
    <t>x</t>
  </si>
  <si>
    <t>101-1</t>
  </si>
  <si>
    <t>101-3</t>
  </si>
  <si>
    <t>End of inputs</t>
  </si>
  <si>
    <t>10.  Average Weekly Benefit Amount</t>
  </si>
  <si>
    <t>Glossary for items 1 thru 10 in List Data</t>
  </si>
  <si>
    <t xml:space="preserve">  1.  Persons Receiving Unemployment Benefits</t>
  </si>
  <si>
    <t xml:space="preserve">  2.  Initial Claims</t>
  </si>
  <si>
    <t xml:space="preserve">  3.  Additional Claims</t>
  </si>
  <si>
    <t xml:space="preserve">  4.  Continued Claims Filed</t>
  </si>
  <si>
    <t xml:space="preserve">  5.  Continued Claims Paid</t>
  </si>
  <si>
    <t xml:space="preserve">  6.  First Payments</t>
  </si>
  <si>
    <t xml:space="preserve">  7.  Final Payments</t>
  </si>
  <si>
    <t xml:space="preserve">  8.  Average Weeks Unemployed (Duration)</t>
  </si>
  <si>
    <t xml:space="preserve">  9.  Exhaustion Rate</t>
  </si>
  <si>
    <t>Use the links below to go to the desired item</t>
  </si>
  <si>
    <t>All items are for the state of Arizona</t>
  </si>
  <si>
    <t>The number of individuals who are receiving regular unemployment insurance benefits during the month.</t>
  </si>
  <si>
    <t>Not everybody who applies for benefits is actually paid.  The number of continued claims paid is generally about 90% of the continued claims filed (item 4).</t>
  </si>
  <si>
    <t>Regular unemployment benefits are paid for a maximum of 26 weeks.  When someone receives their 26th weekly payment, it is called a "final payment".</t>
  </si>
  <si>
    <t>The only claimants who receive a "final payment" are those who collect for all 26 weeks.</t>
  </si>
  <si>
    <t>This item can be tricky.  Suppose a claimant finds a job after collecting for 10 weeks.  You might think that his 10th weekly payment would be considered a final payment.  But the term is not defined that way.</t>
  </si>
  <si>
    <t>The exhaustion rate is the percentage of claimants who are exhausting all 26 weeks of their regular benefits.  Just like duration, this number can be used as an economic indicator.</t>
  </si>
  <si>
    <t>The initial claim serves to start or restart the unemployment compensation process for an individual.</t>
  </si>
  <si>
    <t>The initial claim generates no money for the claimant but makes it possible for the claimant to subsequently file a series of "continued claims", which generally result in payment.</t>
  </si>
  <si>
    <t>About 80% of initial claims are new claims.  The remaining 20% are various sorts of claims that serve to restart the process (like "additional claims", which are defined below).</t>
  </si>
  <si>
    <t>To resume collecting unemployment benefits in the same benefit year, a person must file an additional claim.</t>
  </si>
  <si>
    <t>After filing an initial claim, a person must file a continued claim at the end of each week that he or she was unemployed in order to receive unemployment compensation benefits.</t>
  </si>
  <si>
    <t>This is the number of people who are receiving their first weekly payment of unemployment benefits.</t>
  </si>
  <si>
    <t>This number is generally a good indicator of how the economy is doing.  When this number is rising, the economy is probably getting worse, and vice versa.</t>
  </si>
  <si>
    <t>Among those claimants who are finished collecting benefits, this is the average number of weeks that they collected regular benefits.  Since the regular benefit period lasts for 26 weeks, this number can never be more than 26.  Extended benefits are not included in this calculation.</t>
  </si>
  <si>
    <t>Arizona currently has a maximum weekly benefit amount of $240.  So this figure can never go above that maximum.  This number excludes the additional $25 per week currently being paid by the federal government.</t>
  </si>
  <si>
    <t xml:space="preserve"> Prepared by:  Arizona Department of Administration
Excludes extended benefits of all kinds</t>
  </si>
  <si>
    <t>36 days ago</t>
  </si>
  <si>
    <t>4A. Initial Claims</t>
  </si>
  <si>
    <t>4B. Additional Claims</t>
  </si>
  <si>
    <t>Exhaustion Rate - 12-mo avg</t>
  </si>
  <si>
    <t>These three numbers</t>
  </si>
  <si>
    <t>the same.</t>
  </si>
  <si>
    <t>should be nearly</t>
  </si>
  <si>
    <t>201-10</t>
  </si>
  <si>
    <t>201-11</t>
  </si>
  <si>
    <t>301-14</t>
  </si>
  <si>
    <t>301-15</t>
  </si>
  <si>
    <t>302-14</t>
  </si>
  <si>
    <t>302-15</t>
  </si>
  <si>
    <t>303-21</t>
  </si>
  <si>
    <t>303-26</t>
  </si>
  <si>
    <r>
      <t>Initial Claims UI</t>
    </r>
    <r>
      <rPr>
        <sz val="12"/>
        <color indexed="12"/>
        <rFont val="Cambria"/>
        <family val="1"/>
      </rPr>
      <t xml:space="preserve"> - Total</t>
    </r>
  </si>
  <si>
    <r>
      <t>Continued Claims</t>
    </r>
    <r>
      <rPr>
        <sz val="12"/>
        <color indexed="12"/>
        <rFont val="Cambria"/>
        <family val="1"/>
      </rPr>
      <t xml:space="preserve"> - Intra</t>
    </r>
  </si>
  <si>
    <r>
      <t xml:space="preserve">Weeks Paid </t>
    </r>
    <r>
      <rPr>
        <sz val="12"/>
        <color indexed="12"/>
        <rFont val="Cambria"/>
        <family val="1"/>
      </rPr>
      <t>- UI - All WC</t>
    </r>
  </si>
  <si>
    <r>
      <t xml:space="preserve">Amount Paid </t>
    </r>
    <r>
      <rPr>
        <sz val="12"/>
        <color indexed="12"/>
        <rFont val="Cambria"/>
        <family val="1"/>
      </rPr>
      <t>- UI (dollars)</t>
    </r>
  </si>
  <si>
    <r>
      <t>First Payments</t>
    </r>
    <r>
      <rPr>
        <sz val="12"/>
        <color indexed="12"/>
        <rFont val="Cambria"/>
        <family val="1"/>
      </rPr>
      <t xml:space="preserve"> - UI</t>
    </r>
  </si>
  <si>
    <r>
      <t>Final Payments</t>
    </r>
    <r>
      <rPr>
        <sz val="12"/>
        <color indexed="12"/>
        <rFont val="Cambria"/>
        <family val="1"/>
      </rPr>
      <t xml:space="preserve"> - UI</t>
    </r>
  </si>
  <si>
    <t>Calc 8</t>
  </si>
  <si>
    <t>Unduplicated*</t>
  </si>
  <si>
    <t>*Number of unduplicated individuals receiving at least one paid claim during the month.</t>
  </si>
  <si>
    <t>*INA - Information Not Available</t>
  </si>
  <si>
    <t>INA*</t>
  </si>
  <si>
    <t>Percentage INA*</t>
  </si>
  <si>
    <t>Note: April 2020 to July 2020 data has been revised.</t>
  </si>
  <si>
    <r>
      <rPr>
        <b/>
        <sz val="12"/>
        <color indexed="12"/>
        <rFont val="Tahoma"/>
        <family val="2"/>
      </rPr>
      <t xml:space="preserve">ETA 5159 </t>
    </r>
    <r>
      <rPr>
        <sz val="12"/>
        <color indexed="12"/>
        <rFont val="Tahoma"/>
        <family val="2"/>
      </rPr>
      <t>Report Line No.</t>
    </r>
  </si>
  <si>
    <t>NOTE: Effective 7/1/22 total amount of regular UI benefits run for 26 weeks if the seasonally adjusted unemployment rate in the prior quarter is 5% or higher and run for 24 weeks if the seasonally adjusted unemployment rate in the prior quarter is less than 5%.</t>
  </si>
  <si>
    <t>NOTE: Effective 7/1/22 the maximum weekly benefit amount shall be $320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</si>
</sst>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mmmm\ d\,\ yyyy"/>
    <numFmt numFmtId="165" formatCode="[$-409]mmm\-yy;@"/>
    <numFmt numFmtId="166" formatCode="&quot;$&quot;#,##0"/>
    <numFmt numFmtId="167" formatCode="#,##0.0"/>
    <numFmt numFmtId="168" formatCode="yyyy\-mm"/>
    <numFmt numFmtId="169" formatCode="0.0%"/>
  </numFmts>
  <fonts count="64" x14ac:knownFonts="1">
    <font>
      <sz val="10"/>
      <name val="Arial"/>
    </font>
    <font>
      <sz val="10"/>
      <name val="Arial"/>
      <family val="2"/>
    </font>
    <font>
      <b/>
      <sz val="10"/>
      <name val="Times New Roman"/>
      <family val="1"/>
    </font>
    <font>
      <sz val="10"/>
      <name val="Arial"/>
      <family val="2"/>
    </font>
    <font>
      <sz val="10"/>
      <name val="Arial"/>
      <family val="2"/>
    </font>
    <font>
      <sz val="10"/>
      <name val="Arial"/>
      <family val="2"/>
    </font>
    <font>
      <sz val="8"/>
      <name val="Times New Roman"/>
      <family val="1"/>
    </font>
    <font>
      <sz val="10"/>
      <name val="Arial"/>
      <family val="2"/>
    </font>
    <font>
      <b/>
      <sz val="12"/>
      <name val="Arial"/>
      <family val="2"/>
    </font>
    <font>
      <sz val="8"/>
      <name val="Arial"/>
      <family val="2"/>
    </font>
    <font>
      <b/>
      <sz val="14"/>
      <name val="Arial"/>
      <family val="2"/>
    </font>
    <font>
      <sz val="10"/>
      <name val="Verdana"/>
      <family val="2"/>
    </font>
    <font>
      <sz val="8"/>
      <name val="Arial"/>
      <family val="2"/>
    </font>
    <font>
      <u/>
      <sz val="10"/>
      <color indexed="12"/>
      <name val="Arial"/>
      <family val="2"/>
    </font>
    <font>
      <b/>
      <sz val="12"/>
      <name val="Arial"/>
      <family val="2"/>
    </font>
    <font>
      <sz val="10"/>
      <name val="Times New Roman"/>
      <family val="1"/>
    </font>
    <font>
      <b/>
      <sz val="14"/>
      <name val="Arial"/>
      <family val="2"/>
    </font>
    <font>
      <sz val="10"/>
      <color indexed="13"/>
      <name val="Arial"/>
      <family val="2"/>
    </font>
    <font>
      <sz val="10"/>
      <color indexed="9"/>
      <name val="Arial"/>
      <family val="2"/>
    </font>
    <font>
      <sz val="10"/>
      <name val="Arial"/>
      <family val="2"/>
    </font>
    <font>
      <sz val="11"/>
      <name val="Tahoma"/>
      <family val="2"/>
    </font>
    <font>
      <sz val="11"/>
      <color indexed="10"/>
      <name val="Tahoma"/>
      <family val="2"/>
    </font>
    <font>
      <sz val="11"/>
      <color indexed="12"/>
      <name val="Tahoma"/>
      <family val="2"/>
    </font>
    <font>
      <sz val="10"/>
      <color indexed="12"/>
      <name val="Arial"/>
      <family val="2"/>
    </font>
    <font>
      <sz val="10"/>
      <color indexed="12"/>
      <name val="Arial"/>
      <family val="2"/>
    </font>
    <font>
      <sz val="11"/>
      <name val="Arial"/>
      <family val="2"/>
    </font>
    <font>
      <sz val="9"/>
      <color indexed="10"/>
      <name val="Tahoma"/>
      <family val="2"/>
    </font>
    <font>
      <sz val="10"/>
      <name val="Arial"/>
      <family val="2"/>
    </font>
    <font>
      <sz val="10"/>
      <color indexed="12"/>
      <name val="Times New Roman"/>
      <family val="1"/>
    </font>
    <font>
      <sz val="10"/>
      <color indexed="10"/>
      <name val="Times New Roman"/>
      <family val="1"/>
    </font>
    <font>
      <sz val="12"/>
      <color indexed="10"/>
      <name val="Tahoma"/>
      <family val="2"/>
    </font>
    <font>
      <sz val="8"/>
      <name val="Tahoma"/>
      <family val="2"/>
    </font>
    <font>
      <sz val="12"/>
      <color indexed="12"/>
      <name val="Tahoma"/>
      <family val="2"/>
    </font>
    <font>
      <sz val="12"/>
      <name val="Tahoma"/>
      <family val="2"/>
    </font>
    <font>
      <u/>
      <sz val="12"/>
      <color indexed="12"/>
      <name val="Tahoma"/>
      <family val="2"/>
    </font>
    <font>
      <b/>
      <sz val="12"/>
      <color indexed="10"/>
      <name val="Arial"/>
      <family val="2"/>
    </font>
    <font>
      <sz val="12"/>
      <name val="Arial"/>
      <family val="2"/>
    </font>
    <font>
      <b/>
      <sz val="11"/>
      <color indexed="9"/>
      <name val="Arial"/>
      <family val="2"/>
    </font>
    <font>
      <sz val="12"/>
      <color indexed="12"/>
      <name val="Cambria"/>
      <family val="1"/>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2"/>
      <color indexed="12"/>
      <name val="Cambria"/>
      <family val="1"/>
      <scheme val="major"/>
    </font>
    <font>
      <b/>
      <sz val="12"/>
      <color indexed="12"/>
      <name val="Cambria"/>
      <family val="1"/>
      <scheme val="major"/>
    </font>
    <font>
      <sz val="10"/>
      <color rgb="FFFF0000"/>
      <name val="Arial"/>
      <family val="2"/>
    </font>
    <font>
      <sz val="10"/>
      <color rgb="FF0000FF"/>
      <name val="Arial"/>
      <family val="2"/>
    </font>
    <font>
      <b/>
      <sz val="11"/>
      <name val="Tahoma"/>
      <family val="2"/>
    </font>
    <font>
      <b/>
      <sz val="10"/>
      <color rgb="FF222222"/>
      <name val="Arial"/>
      <family val="2"/>
    </font>
    <font>
      <b/>
      <sz val="10"/>
      <name val="Arial"/>
      <family val="2"/>
    </font>
    <font>
      <b/>
      <sz val="12"/>
      <color indexed="12"/>
      <name val="Tahoma"/>
      <family val="2"/>
    </font>
  </fonts>
  <fills count="42">
    <fill>
      <patternFill patternType="none"/>
    </fill>
    <fill>
      <patternFill patternType="gray125"/>
    </fill>
    <fill>
      <patternFill patternType="solid">
        <fgColor indexed="13"/>
        <bgColor indexed="64"/>
      </patternFill>
    </fill>
    <fill>
      <patternFill patternType="solid">
        <fgColor indexed="44"/>
        <bgColor indexed="64"/>
      </patternFill>
    </fill>
    <fill>
      <patternFill patternType="solid">
        <fgColor indexed="10"/>
        <bgColor indexed="64"/>
      </patternFill>
    </fill>
    <fill>
      <patternFill patternType="solid">
        <fgColor indexed="12"/>
        <bgColor indexed="64"/>
      </patternFill>
    </fill>
    <fill>
      <patternFill patternType="solid">
        <fgColor indexed="9"/>
        <bgColor indexed="64"/>
      </patternFill>
    </fill>
    <fill>
      <patternFill patternType="solid">
        <fgColor indexed="8"/>
        <bgColor indexed="64"/>
      </patternFill>
    </fill>
    <fill>
      <patternFill patternType="solid">
        <fgColor indexed="51"/>
        <bgColor indexed="64"/>
      </patternFill>
    </fill>
    <fill>
      <patternFill patternType="solid">
        <fgColor indexed="22"/>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1"/>
        <bgColor indexed="64"/>
      </patternFill>
    </fill>
  </fills>
  <borders count="14">
    <border>
      <left/>
      <right/>
      <top/>
      <bottom/>
      <diagonal/>
    </border>
    <border>
      <left/>
      <right/>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45">
    <xf numFmtId="3" fontId="0" fillId="0" borderId="0">
      <alignment horizontal="center" vertical="center" wrapText="1" shrinkToFit="1"/>
    </xf>
    <xf numFmtId="0" fontId="39" fillId="10" borderId="0" applyNumberFormat="0" applyBorder="0" applyAlignment="0" applyProtection="0"/>
    <xf numFmtId="0" fontId="39" fillId="11" borderId="0" applyNumberFormat="0" applyBorder="0" applyAlignment="0" applyProtection="0"/>
    <xf numFmtId="0" fontId="39" fillId="12" borderId="0" applyNumberFormat="0" applyBorder="0" applyAlignment="0" applyProtection="0"/>
    <xf numFmtId="0" fontId="39" fillId="13" borderId="0" applyNumberFormat="0" applyBorder="0" applyAlignment="0" applyProtection="0"/>
    <xf numFmtId="0" fontId="39" fillId="14" borderId="0" applyNumberFormat="0" applyBorder="0" applyAlignment="0" applyProtection="0"/>
    <xf numFmtId="0" fontId="39" fillId="15" borderId="0" applyNumberFormat="0" applyBorder="0" applyAlignment="0" applyProtection="0"/>
    <xf numFmtId="0" fontId="39" fillId="16" borderId="0" applyNumberFormat="0" applyBorder="0" applyAlignment="0" applyProtection="0"/>
    <xf numFmtId="0" fontId="39" fillId="17" borderId="0" applyNumberFormat="0" applyBorder="0" applyAlignment="0" applyProtection="0"/>
    <xf numFmtId="0" fontId="39" fillId="18" borderId="0" applyNumberFormat="0" applyBorder="0" applyAlignment="0" applyProtection="0"/>
    <xf numFmtId="0" fontId="39" fillId="19" borderId="0" applyNumberFormat="0" applyBorder="0" applyAlignment="0" applyProtection="0"/>
    <xf numFmtId="0" fontId="39" fillId="20" borderId="0" applyNumberFormat="0" applyBorder="0" applyAlignment="0" applyProtection="0"/>
    <xf numFmtId="0" fontId="39" fillId="21" borderId="0" applyNumberFormat="0" applyBorder="0" applyAlignment="0" applyProtection="0"/>
    <xf numFmtId="0" fontId="40" fillId="22" borderId="0" applyNumberFormat="0" applyBorder="0" applyAlignment="0" applyProtection="0"/>
    <xf numFmtId="0" fontId="40" fillId="23" borderId="0" applyNumberFormat="0" applyBorder="0" applyAlignment="0" applyProtection="0"/>
    <xf numFmtId="0" fontId="40" fillId="24" borderId="0" applyNumberFormat="0" applyBorder="0" applyAlignment="0" applyProtection="0"/>
    <xf numFmtId="0" fontId="40" fillId="25" borderId="0" applyNumberFormat="0" applyBorder="0" applyAlignment="0" applyProtection="0"/>
    <xf numFmtId="0" fontId="40" fillId="26" borderId="0" applyNumberFormat="0" applyBorder="0" applyAlignment="0" applyProtection="0"/>
    <xf numFmtId="0" fontId="40" fillId="27" borderId="0" applyNumberFormat="0" applyBorder="0" applyAlignment="0" applyProtection="0"/>
    <xf numFmtId="0" fontId="40" fillId="28" borderId="0" applyNumberFormat="0" applyBorder="0" applyAlignment="0" applyProtection="0"/>
    <xf numFmtId="0" fontId="40" fillId="29" borderId="0" applyNumberFormat="0" applyBorder="0" applyAlignment="0" applyProtection="0"/>
    <xf numFmtId="0" fontId="40" fillId="30" borderId="0" applyNumberFormat="0" applyBorder="0" applyAlignment="0" applyProtection="0"/>
    <xf numFmtId="0" fontId="40" fillId="31" borderId="0" applyNumberFormat="0" applyBorder="0" applyAlignment="0" applyProtection="0"/>
    <xf numFmtId="0" fontId="40" fillId="32" borderId="0" applyNumberFormat="0" applyBorder="0" applyAlignment="0" applyProtection="0"/>
    <xf numFmtId="0" fontId="40" fillId="33" borderId="0" applyNumberFormat="0" applyBorder="0" applyAlignment="0" applyProtection="0"/>
    <xf numFmtId="0" fontId="41" fillId="34" borderId="0" applyNumberFormat="0" applyBorder="0" applyAlignment="0" applyProtection="0"/>
    <xf numFmtId="0" fontId="42" fillId="35" borderId="2" applyNumberFormat="0" applyAlignment="0" applyProtection="0"/>
    <xf numFmtId="0" fontId="43" fillId="36" borderId="3" applyNumberFormat="0" applyAlignment="0" applyProtection="0"/>
    <xf numFmtId="0" fontId="44" fillId="0" borderId="0" applyNumberFormat="0" applyFill="0" applyBorder="0" applyAlignment="0" applyProtection="0"/>
    <xf numFmtId="0" fontId="45" fillId="37" borderId="0" applyNumberFormat="0" applyBorder="0" applyAlignment="0" applyProtection="0"/>
    <xf numFmtId="0" fontId="46" fillId="0" borderId="4" applyNumberFormat="0" applyFill="0" applyAlignment="0" applyProtection="0"/>
    <xf numFmtId="0" fontId="47" fillId="0" borderId="5" applyNumberFormat="0" applyFill="0" applyAlignment="0" applyProtection="0"/>
    <xf numFmtId="0" fontId="48" fillId="0" borderId="6" applyNumberFormat="0" applyFill="0" applyAlignment="0" applyProtection="0"/>
    <xf numFmtId="0" fontId="48" fillId="0" borderId="0" applyNumberFormat="0" applyFill="0" applyBorder="0" applyAlignment="0" applyProtection="0"/>
    <xf numFmtId="0" fontId="13" fillId="0" borderId="0" applyNumberFormat="0" applyFill="0" applyBorder="0" applyAlignment="0" applyProtection="0">
      <alignment vertical="top"/>
      <protection locked="0"/>
    </xf>
    <xf numFmtId="0" fontId="49" fillId="38" borderId="2" applyNumberFormat="0" applyAlignment="0" applyProtection="0"/>
    <xf numFmtId="0" fontId="50" fillId="0" borderId="7" applyNumberFormat="0" applyFill="0" applyAlignment="0" applyProtection="0"/>
    <xf numFmtId="0" fontId="51" fillId="39" borderId="0" applyNumberFormat="0" applyBorder="0" applyAlignment="0" applyProtection="0"/>
    <xf numFmtId="0" fontId="39" fillId="0" borderId="0"/>
    <xf numFmtId="0" fontId="39" fillId="40" borderId="8" applyNumberFormat="0" applyFont="0" applyAlignment="0" applyProtection="0"/>
    <xf numFmtId="0" fontId="52" fillId="35" borderId="9" applyNumberFormat="0" applyAlignment="0" applyProtection="0"/>
    <xf numFmtId="9" fontId="1" fillId="0" borderId="0" applyFont="0" applyFill="0" applyBorder="0" applyAlignment="0" applyProtection="0"/>
    <xf numFmtId="0" fontId="53" fillId="0" borderId="0" applyNumberFormat="0" applyFill="0" applyBorder="0" applyAlignment="0" applyProtection="0"/>
    <xf numFmtId="0" fontId="54" fillId="0" borderId="10" applyNumberFormat="0" applyFill="0" applyAlignment="0" applyProtection="0"/>
    <xf numFmtId="0" fontId="55" fillId="0" borderId="0" applyNumberFormat="0" applyFill="0" applyBorder="0" applyAlignment="0" applyProtection="0"/>
  </cellStyleXfs>
  <cellXfs count="120">
    <xf numFmtId="3" fontId="0" fillId="0" borderId="0" xfId="0">
      <alignment horizontal="center" vertical="center" wrapText="1" shrinkToFit="1"/>
    </xf>
    <xf numFmtId="3" fontId="5" fillId="0" borderId="0" xfId="0" applyFont="1">
      <alignment horizontal="center" vertical="center" wrapText="1" shrinkToFit="1"/>
    </xf>
    <xf numFmtId="165" fontId="3" fillId="0" borderId="0" xfId="0" applyNumberFormat="1" applyFont="1">
      <alignment horizontal="center" vertical="center" wrapText="1" shrinkToFit="1"/>
    </xf>
    <xf numFmtId="3" fontId="14" fillId="0" borderId="0" xfId="0" applyFont="1" applyAlignment="1">
      <alignment horizontal="center" vertical="center"/>
    </xf>
    <xf numFmtId="3" fontId="16" fillId="0" borderId="0" xfId="0" applyFont="1" applyAlignment="1">
      <alignment horizontal="center" vertical="center"/>
    </xf>
    <xf numFmtId="3" fontId="1" fillId="0" borderId="0" xfId="0" applyFont="1" applyAlignment="1">
      <alignment horizontal="center" vertical="center"/>
    </xf>
    <xf numFmtId="3" fontId="12" fillId="0" borderId="0" xfId="0" applyFont="1" applyAlignment="1">
      <alignment horizontal="center" vertical="center"/>
    </xf>
    <xf numFmtId="3" fontId="3" fillId="0" borderId="0" xfId="0" applyFont="1" applyAlignment="1">
      <alignment horizontal="center" vertical="center"/>
    </xf>
    <xf numFmtId="3" fontId="19" fillId="0" borderId="0" xfId="0" applyFont="1">
      <alignment horizontal="center" vertical="center" wrapText="1" shrinkToFit="1"/>
    </xf>
    <xf numFmtId="3" fontId="20" fillId="0" borderId="0" xfId="0" applyFont="1">
      <alignment horizontal="center" vertical="center" wrapText="1" shrinkToFit="1"/>
    </xf>
    <xf numFmtId="3" fontId="4" fillId="0" borderId="0" xfId="0" applyFont="1">
      <alignment horizontal="center" vertical="center" wrapText="1" shrinkToFit="1"/>
    </xf>
    <xf numFmtId="165" fontId="22" fillId="0" borderId="0" xfId="0" applyNumberFormat="1" applyFont="1">
      <alignment horizontal="center" vertical="center" wrapText="1" shrinkToFit="1"/>
    </xf>
    <xf numFmtId="164" fontId="6" fillId="2" borderId="0" xfId="0" applyNumberFormat="1" applyFont="1" applyFill="1">
      <alignment horizontal="center" vertical="center" wrapText="1" shrinkToFit="1"/>
    </xf>
    <xf numFmtId="3" fontId="3" fillId="3" borderId="0" xfId="0" applyFont="1" applyFill="1" applyAlignment="1">
      <alignment vertical="center" wrapText="1" shrinkToFit="1"/>
    </xf>
    <xf numFmtId="3" fontId="3" fillId="3" borderId="0" xfId="0" applyFont="1" applyFill="1" applyAlignment="1">
      <alignment horizontal="right" vertical="center" wrapText="1" shrinkToFit="1"/>
    </xf>
    <xf numFmtId="3" fontId="20" fillId="0" borderId="0" xfId="0" applyFont="1" applyAlignment="1">
      <alignment horizontal="right" vertical="center" wrapText="1" shrinkToFit="1"/>
    </xf>
    <xf numFmtId="3" fontId="18" fillId="4" borderId="0" xfId="0" applyFont="1" applyFill="1" applyAlignment="1">
      <alignment horizontal="right" vertical="center" wrapText="1" shrinkToFit="1"/>
    </xf>
    <xf numFmtId="165" fontId="20" fillId="0" borderId="0" xfId="0" applyNumberFormat="1" applyFont="1">
      <alignment horizontal="center" vertical="center" wrapText="1" shrinkToFit="1"/>
    </xf>
    <xf numFmtId="3" fontId="20" fillId="0" borderId="0" xfId="0" applyFont="1" applyAlignment="1">
      <alignment horizontal="right" vertical="center" wrapText="1"/>
    </xf>
    <xf numFmtId="3" fontId="0" fillId="6" borderId="0" xfId="0" applyFill="1">
      <alignment horizontal="center" vertical="center" wrapText="1" shrinkToFit="1"/>
    </xf>
    <xf numFmtId="3" fontId="1" fillId="6" borderId="0" xfId="0" applyFont="1" applyFill="1">
      <alignment horizontal="center" vertical="center" wrapText="1" shrinkToFit="1"/>
    </xf>
    <xf numFmtId="3" fontId="2" fillId="0" borderId="0" xfId="0" applyFont="1" applyAlignment="1">
      <alignment horizontal="center"/>
    </xf>
    <xf numFmtId="3" fontId="0" fillId="0" borderId="0" xfId="0" applyAlignment="1">
      <alignment horizontal="left" vertical="top" wrapText="1" shrinkToFit="1"/>
    </xf>
    <xf numFmtId="4" fontId="20" fillId="0" borderId="0" xfId="0" applyNumberFormat="1" applyFont="1" applyAlignment="1">
      <alignment horizontal="right" vertical="center" wrapText="1" shrinkToFit="1"/>
    </xf>
    <xf numFmtId="168" fontId="20" fillId="0" borderId="0" xfId="0" applyNumberFormat="1" applyFont="1" applyAlignment="1">
      <alignment horizontal="center" shrinkToFit="1"/>
    </xf>
    <xf numFmtId="168" fontId="20" fillId="0" borderId="0" xfId="0" applyNumberFormat="1" applyFont="1" applyAlignment="1">
      <alignment horizontal="center" vertical="center" shrinkToFit="1"/>
    </xf>
    <xf numFmtId="3" fontId="20" fillId="0" borderId="0" xfId="0" applyFont="1" applyAlignment="1">
      <alignment horizontal="right"/>
    </xf>
    <xf numFmtId="3" fontId="0" fillId="0" borderId="1" xfId="0" applyBorder="1">
      <alignment horizontal="center" vertical="center" wrapText="1" shrinkToFit="1"/>
    </xf>
    <xf numFmtId="3" fontId="20" fillId="0" borderId="1" xfId="0" applyFont="1" applyBorder="1" applyAlignment="1">
      <alignment horizontal="right" vertical="center" wrapText="1" shrinkToFit="1"/>
    </xf>
    <xf numFmtId="3" fontId="22" fillId="0" borderId="0" xfId="0" applyFont="1" applyAlignment="1">
      <alignment horizontal="left" vertical="top" indent="1"/>
    </xf>
    <xf numFmtId="3" fontId="25" fillId="3" borderId="0" xfId="0" applyFont="1" applyFill="1" applyAlignment="1">
      <alignment horizontal="left" vertical="top" wrapText="1"/>
    </xf>
    <xf numFmtId="3" fontId="25" fillId="3" borderId="0" xfId="0" applyFont="1" applyFill="1" applyAlignment="1">
      <alignment horizontal="left" vertical="top"/>
    </xf>
    <xf numFmtId="3" fontId="22" fillId="0" borderId="0" xfId="0" applyFont="1">
      <alignment horizontal="center" vertical="center" wrapText="1" shrinkToFit="1"/>
    </xf>
    <xf numFmtId="3" fontId="22" fillId="0" borderId="0" xfId="0" applyFont="1" applyAlignment="1">
      <alignment horizontal="center" vertical="center" wrapText="1"/>
    </xf>
    <xf numFmtId="3" fontId="21" fillId="0" borderId="0" xfId="0" applyFont="1">
      <alignment horizontal="center" vertical="center" wrapText="1" shrinkToFit="1"/>
    </xf>
    <xf numFmtId="3" fontId="21" fillId="0" borderId="0" xfId="0" applyFont="1" applyAlignment="1">
      <alignment horizontal="center" vertical="center" wrapText="1"/>
    </xf>
    <xf numFmtId="3" fontId="26" fillId="0" borderId="0" xfId="0" applyFont="1">
      <alignment horizontal="center" vertical="center" wrapText="1" shrinkToFit="1"/>
    </xf>
    <xf numFmtId="3" fontId="22" fillId="0" borderId="1" xfId="0" applyFont="1" applyBorder="1">
      <alignment horizontal="center" vertical="center" wrapText="1" shrinkToFit="1"/>
    </xf>
    <xf numFmtId="3" fontId="22" fillId="0" borderId="1" xfId="0" applyFont="1" applyBorder="1" applyAlignment="1">
      <alignment horizontal="center" vertical="center" wrapText="1"/>
    </xf>
    <xf numFmtId="3" fontId="3" fillId="3" borderId="1" xfId="0" applyFont="1" applyFill="1" applyBorder="1" applyAlignment="1">
      <alignment vertical="center" wrapText="1" shrinkToFit="1"/>
    </xf>
    <xf numFmtId="3" fontId="3" fillId="3" borderId="1" xfId="0" applyFont="1" applyFill="1" applyBorder="1" applyAlignment="1">
      <alignment horizontal="right" vertical="center" wrapText="1" shrinkToFit="1"/>
    </xf>
    <xf numFmtId="3" fontId="21" fillId="0" borderId="1" xfId="0" applyFont="1" applyBorder="1">
      <alignment horizontal="center" vertical="center" wrapText="1" shrinkToFit="1"/>
    </xf>
    <xf numFmtId="3" fontId="21" fillId="0" borderId="1" xfId="0" applyFont="1" applyBorder="1" applyAlignment="1">
      <alignment horizontal="center" vertical="center" wrapText="1"/>
    </xf>
    <xf numFmtId="3" fontId="15" fillId="0" borderId="0" xfId="0" applyFont="1" applyAlignment="1">
      <alignment horizontal="center"/>
    </xf>
    <xf numFmtId="3" fontId="24" fillId="0" borderId="0" xfId="0" applyFont="1">
      <alignment horizontal="center" vertical="center" wrapText="1" shrinkToFit="1"/>
    </xf>
    <xf numFmtId="3" fontId="7" fillId="0" borderId="0" xfId="0" applyFont="1">
      <alignment horizontal="center" vertical="center" wrapText="1" shrinkToFit="1"/>
    </xf>
    <xf numFmtId="3" fontId="17" fillId="6" borderId="0" xfId="0" applyFont="1" applyFill="1">
      <alignment horizontal="center" vertical="center" wrapText="1" shrinkToFit="1"/>
    </xf>
    <xf numFmtId="3" fontId="27" fillId="0" borderId="0" xfId="0" applyFont="1">
      <alignment horizontal="center" vertical="center" wrapText="1" shrinkToFit="1"/>
    </xf>
    <xf numFmtId="3" fontId="23" fillId="0" borderId="0" xfId="0" applyFont="1">
      <alignment horizontal="center" vertical="center" wrapText="1" shrinkToFit="1"/>
    </xf>
    <xf numFmtId="3" fontId="27" fillId="0" borderId="1" xfId="0" applyFont="1" applyBorder="1">
      <alignment horizontal="center" vertical="center" wrapText="1" shrinkToFit="1"/>
    </xf>
    <xf numFmtId="165" fontId="18" fillId="0" borderId="0" xfId="0" applyNumberFormat="1" applyFont="1">
      <alignment horizontal="center" vertical="center" wrapText="1" shrinkToFit="1"/>
    </xf>
    <xf numFmtId="3" fontId="3" fillId="5" borderId="0" xfId="0" applyFont="1" applyFill="1">
      <alignment horizontal="center" vertical="center" wrapText="1" shrinkToFit="1"/>
    </xf>
    <xf numFmtId="3" fontId="11" fillId="0" borderId="0" xfId="0" applyFont="1" applyAlignment="1">
      <alignment horizontal="right" vertical="center" wrapText="1"/>
    </xf>
    <xf numFmtId="3" fontId="15" fillId="0" borderId="0" xfId="0" applyFont="1" applyAlignment="1">
      <alignment horizontal="center" vertical="center" wrapText="1"/>
    </xf>
    <xf numFmtId="3" fontId="15" fillId="8" borderId="0" xfId="0" applyFont="1" applyFill="1" applyAlignment="1">
      <alignment horizontal="center"/>
    </xf>
    <xf numFmtId="3" fontId="28" fillId="9" borderId="0" xfId="0" applyFont="1" applyFill="1" applyAlignment="1">
      <alignment horizontal="center"/>
    </xf>
    <xf numFmtId="3" fontId="29" fillId="9" borderId="0" xfId="0" applyFont="1" applyFill="1" applyAlignment="1">
      <alignment horizontal="center"/>
    </xf>
    <xf numFmtId="3" fontId="7" fillId="2" borderId="0" xfId="0" applyFont="1" applyFill="1">
      <alignment horizontal="center" vertical="center" wrapText="1" shrinkToFit="1"/>
    </xf>
    <xf numFmtId="3" fontId="7" fillId="8" borderId="0" xfId="0" applyFont="1" applyFill="1">
      <alignment horizontal="center" vertical="center" wrapText="1" shrinkToFit="1"/>
    </xf>
    <xf numFmtId="3" fontId="7" fillId="9" borderId="0" xfId="0" applyFont="1" applyFill="1">
      <alignment horizontal="center" vertical="center" wrapText="1" shrinkToFit="1"/>
    </xf>
    <xf numFmtId="166" fontId="7" fillId="2" borderId="0" xfId="0" applyNumberFormat="1" applyFont="1" applyFill="1">
      <alignment horizontal="center" vertical="center" wrapText="1" shrinkToFit="1"/>
    </xf>
    <xf numFmtId="165" fontId="4" fillId="0" borderId="0" xfId="0" applyNumberFormat="1" applyFont="1">
      <alignment horizontal="center" vertical="center" wrapText="1" shrinkToFit="1"/>
    </xf>
    <xf numFmtId="0" fontId="30" fillId="0" borderId="0" xfId="0" applyNumberFormat="1" applyFont="1" applyAlignment="1">
      <alignment horizontal="left" vertical="center"/>
    </xf>
    <xf numFmtId="3" fontId="1" fillId="0" borderId="0" xfId="0" applyFont="1">
      <alignment horizontal="center" vertical="center" wrapText="1" shrinkToFit="1"/>
    </xf>
    <xf numFmtId="3" fontId="20" fillId="0" borderId="0" xfId="0" applyFont="1" applyAlignment="1">
      <alignment horizontal="right" vertical="center"/>
    </xf>
    <xf numFmtId="9" fontId="25" fillId="0" borderId="0" xfId="0" applyNumberFormat="1" applyFont="1">
      <alignment horizontal="center" vertical="center" wrapText="1" shrinkToFit="1"/>
    </xf>
    <xf numFmtId="3" fontId="31" fillId="0" borderId="0" xfId="0" applyFont="1">
      <alignment horizontal="center" vertical="center" wrapText="1" shrinkToFit="1"/>
    </xf>
    <xf numFmtId="3" fontId="32" fillId="0" borderId="0" xfId="0" applyFont="1">
      <alignment horizontal="center" vertical="center" wrapText="1" shrinkToFit="1"/>
    </xf>
    <xf numFmtId="165" fontId="32" fillId="0" borderId="0" xfId="0" applyNumberFormat="1" applyFont="1">
      <alignment horizontal="center" vertical="center" wrapText="1" shrinkToFit="1"/>
    </xf>
    <xf numFmtId="167" fontId="20" fillId="0" borderId="0" xfId="0" applyNumberFormat="1" applyFont="1" applyAlignment="1">
      <alignment horizontal="right" vertical="center" wrapText="1" shrinkToFit="1"/>
    </xf>
    <xf numFmtId="167" fontId="0" fillId="0" borderId="0" xfId="0" applyNumberFormat="1">
      <alignment horizontal="center" vertical="center" wrapText="1" shrinkToFit="1"/>
    </xf>
    <xf numFmtId="3" fontId="30" fillId="0" borderId="0" xfId="0" applyFont="1" applyAlignment="1">
      <alignment horizontal="center" vertical="center"/>
    </xf>
    <xf numFmtId="3" fontId="33" fillId="0" borderId="0" xfId="0" applyFont="1" applyAlignment="1">
      <alignment horizontal="left" vertical="center" wrapText="1" shrinkToFit="1"/>
    </xf>
    <xf numFmtId="3" fontId="33" fillId="0" borderId="0" xfId="0" quotePrefix="1" applyFont="1" applyAlignment="1">
      <alignment horizontal="left" vertical="center" wrapText="1" shrinkToFit="1"/>
    </xf>
    <xf numFmtId="3" fontId="34" fillId="0" borderId="0" xfId="34" quotePrefix="1" applyNumberFormat="1" applyFont="1" applyAlignment="1" applyProtection="1">
      <alignment horizontal="left" vertical="center" wrapText="1" shrinkToFit="1"/>
    </xf>
    <xf numFmtId="3" fontId="33" fillId="0" borderId="0" xfId="0" applyFont="1">
      <alignment horizontal="center" vertical="center" wrapText="1" shrinkToFit="1"/>
    </xf>
    <xf numFmtId="3" fontId="25" fillId="0" borderId="0" xfId="0" applyFont="1" applyAlignment="1">
      <alignment horizontal="left" vertical="top" wrapText="1"/>
    </xf>
    <xf numFmtId="3" fontId="20" fillId="0" borderId="0" xfId="0" applyFont="1" applyAlignment="1">
      <alignment horizontal="left" vertical="top" wrapText="1" shrinkToFit="1"/>
    </xf>
    <xf numFmtId="1" fontId="20" fillId="0" borderId="0" xfId="0" applyNumberFormat="1" applyFont="1">
      <alignment horizontal="center" vertical="center" wrapText="1" shrinkToFit="1"/>
    </xf>
    <xf numFmtId="3" fontId="35" fillId="0" borderId="0" xfId="0" applyFont="1">
      <alignment horizontal="center" vertical="center" wrapText="1" shrinkToFit="1"/>
    </xf>
    <xf numFmtId="3" fontId="10" fillId="0" borderId="0" xfId="0" applyFont="1" applyAlignment="1">
      <alignment horizontal="center" vertical="center"/>
    </xf>
    <xf numFmtId="3" fontId="8" fillId="0" borderId="0" xfId="0" applyFont="1" applyAlignment="1">
      <alignment horizontal="center" vertical="center"/>
    </xf>
    <xf numFmtId="3" fontId="9" fillId="0" borderId="0" xfId="0" applyFont="1" applyAlignment="1">
      <alignment horizontal="center" vertical="center"/>
    </xf>
    <xf numFmtId="169" fontId="20" fillId="0" borderId="0" xfId="41" applyNumberFormat="1" applyFont="1" applyFill="1" applyBorder="1" applyAlignment="1">
      <alignment horizontal="center" vertical="center" wrapText="1" shrinkToFit="1"/>
    </xf>
    <xf numFmtId="169" fontId="20" fillId="0" borderId="0" xfId="41" applyNumberFormat="1" applyFont="1" applyBorder="1" applyAlignment="1">
      <alignment horizontal="right" vertical="center" wrapText="1" shrinkToFit="1"/>
    </xf>
    <xf numFmtId="3" fontId="20" fillId="0" borderId="0" xfId="0" applyFont="1" applyAlignment="1">
      <alignment horizontal="left" vertical="top"/>
    </xf>
    <xf numFmtId="3" fontId="22" fillId="0" borderId="0" xfId="0" applyFont="1" applyAlignment="1">
      <alignment horizontal="center" vertical="center" shrinkToFit="1"/>
    </xf>
    <xf numFmtId="3" fontId="56" fillId="0" borderId="1" xfId="0" applyFont="1" applyBorder="1" applyAlignment="1">
      <alignment horizontal="center"/>
    </xf>
    <xf numFmtId="3" fontId="56" fillId="0" borderId="0" xfId="0" applyFont="1" applyAlignment="1">
      <alignment horizontal="center"/>
    </xf>
    <xf numFmtId="3" fontId="57" fillId="0" borderId="0" xfId="0" applyFont="1" applyAlignment="1">
      <alignment horizontal="left" vertical="top"/>
    </xf>
    <xf numFmtId="3" fontId="56" fillId="0" borderId="0" xfId="0" applyFont="1" applyAlignment="1">
      <alignment horizontal="left" vertical="top" indent="1"/>
    </xf>
    <xf numFmtId="3" fontId="56" fillId="0" borderId="0" xfId="0" applyFont="1" applyAlignment="1">
      <alignment horizontal="left" vertical="top" indent="2"/>
    </xf>
    <xf numFmtId="3" fontId="56" fillId="0" borderId="1" xfId="0" applyFont="1" applyBorder="1" applyAlignment="1">
      <alignment horizontal="left" vertical="top" indent="2"/>
    </xf>
    <xf numFmtId="3" fontId="1" fillId="41" borderId="0" xfId="0" applyFont="1" applyFill="1">
      <alignment horizontal="center" vertical="center" wrapText="1" shrinkToFit="1"/>
    </xf>
    <xf numFmtId="3" fontId="0" fillId="0" borderId="0" xfId="0" applyAlignment="1"/>
    <xf numFmtId="14" fontId="20" fillId="0" borderId="0" xfId="41" applyNumberFormat="1" applyFont="1" applyBorder="1" applyAlignment="1">
      <alignment horizontal="right" vertical="center" wrapText="1" shrinkToFit="1"/>
    </xf>
    <xf numFmtId="3" fontId="27" fillId="0" borderId="0" xfId="0" applyFont="1" applyAlignment="1">
      <alignment horizontal="left" vertical="center" wrapText="1" shrinkToFit="1"/>
    </xf>
    <xf numFmtId="3" fontId="58" fillId="0" borderId="0" xfId="0" applyFont="1" applyAlignment="1">
      <alignment horizontal="left" vertical="center" wrapText="1" shrinkToFit="1"/>
    </xf>
    <xf numFmtId="3" fontId="59" fillId="0" borderId="0" xfId="0" applyFont="1" applyAlignment="1">
      <alignment horizontal="left" vertical="center" wrapText="1" shrinkToFit="1"/>
    </xf>
    <xf numFmtId="3" fontId="60" fillId="0" borderId="0" xfId="0" applyFont="1">
      <alignment horizontal="center" vertical="center" wrapText="1" shrinkToFit="1"/>
    </xf>
    <xf numFmtId="3" fontId="62" fillId="0" borderId="0" xfId="0" applyFont="1" applyAlignment="1">
      <alignment horizontal="center" vertical="center" shrinkToFit="1"/>
    </xf>
    <xf numFmtId="3" fontId="0" fillId="0" borderId="0" xfId="0" applyAlignment="1">
      <alignment horizontal="center" vertical="center"/>
    </xf>
    <xf numFmtId="3" fontId="20" fillId="0" borderId="0" xfId="0" applyFont="1" applyAlignment="1">
      <alignment horizontal="left" vertical="center"/>
    </xf>
    <xf numFmtId="3" fontId="37" fillId="7" borderId="0" xfId="0" applyFont="1" applyFill="1" applyAlignment="1">
      <alignment horizontal="right" vertical="top" wrapText="1" shrinkToFit="1"/>
    </xf>
    <xf numFmtId="3" fontId="20" fillId="0" borderId="0" xfId="0" applyFont="1">
      <alignment horizontal="center" vertical="center" wrapText="1" shrinkToFit="1"/>
    </xf>
    <xf numFmtId="3" fontId="61" fillId="0" borderId="11" xfId="0" applyFont="1" applyBorder="1" applyAlignment="1">
      <alignment horizontal="left" vertical="center"/>
    </xf>
    <xf numFmtId="3" fontId="0" fillId="0" borderId="12" xfId="0" applyBorder="1" applyAlignment="1">
      <alignment horizontal="center" vertical="center"/>
    </xf>
    <xf numFmtId="3" fontId="0" fillId="0" borderId="13" xfId="0" applyBorder="1" applyAlignment="1">
      <alignment horizontal="center" vertical="center"/>
    </xf>
    <xf numFmtId="3" fontId="4" fillId="0" borderId="0" xfId="0" applyFont="1" applyAlignment="1">
      <alignment horizontal="left" vertical="center" wrapText="1" shrinkToFit="1"/>
    </xf>
    <xf numFmtId="3" fontId="27" fillId="0" borderId="0" xfId="0" applyFont="1" applyAlignment="1">
      <alignment horizontal="left" vertical="center" wrapText="1" shrinkToFit="1"/>
    </xf>
    <xf numFmtId="3" fontId="20" fillId="0" borderId="0" xfId="0" applyFont="1" applyAlignment="1">
      <alignment horizontal="left" vertical="center" wrapText="1" shrinkToFit="1"/>
    </xf>
    <xf numFmtId="3" fontId="1" fillId="0" borderId="0" xfId="0" applyFont="1" applyAlignment="1">
      <alignment horizontal="left" vertical="center" wrapText="1" shrinkToFit="1"/>
    </xf>
    <xf numFmtId="3" fontId="19" fillId="0" borderId="0" xfId="0" applyFont="1" applyAlignment="1">
      <alignment horizontal="left" vertical="center" wrapText="1" shrinkToFit="1"/>
    </xf>
    <xf numFmtId="3" fontId="7" fillId="0" borderId="0" xfId="0" applyFont="1" applyAlignment="1">
      <alignment horizontal="left" vertical="center" wrapText="1" shrinkToFit="1"/>
    </xf>
    <xf numFmtId="3" fontId="16" fillId="0" borderId="0" xfId="0" applyFont="1" applyAlignment="1">
      <alignment horizontal="center" vertical="center"/>
    </xf>
    <xf numFmtId="3" fontId="10" fillId="0" borderId="0" xfId="0" applyFont="1" applyAlignment="1">
      <alignment horizontal="center" vertical="center"/>
    </xf>
    <xf numFmtId="3" fontId="0" fillId="0" borderId="0" xfId="0" applyAlignment="1">
      <alignment horizontal="center" vertical="center"/>
    </xf>
    <xf numFmtId="3" fontId="12" fillId="0" borderId="0" xfId="0" applyFont="1" applyAlignment="1">
      <alignment horizontal="center" vertical="center" wrapText="1"/>
    </xf>
    <xf numFmtId="3" fontId="8" fillId="0" borderId="0" xfId="0" applyFont="1" applyAlignment="1">
      <alignment horizontal="center" vertical="center"/>
    </xf>
    <xf numFmtId="3" fontId="36" fillId="0" borderId="0" xfId="0" applyFont="1" applyAlignment="1">
      <alignment horizontal="center" vertical="center"/>
    </xf>
  </cellXfs>
  <cellStyles count="45">
    <cellStyle name="20% - Accent1 2" xfId="1" xr:uid="{00000000-0005-0000-0000-000000000000}"/>
    <cellStyle name="20% - Accent2 2" xfId="2" xr:uid="{00000000-0005-0000-0000-000001000000}"/>
    <cellStyle name="20% - Accent3 2" xfId="3" xr:uid="{00000000-0005-0000-0000-000002000000}"/>
    <cellStyle name="20% - Accent4 2" xfId="4" xr:uid="{00000000-0005-0000-0000-000003000000}"/>
    <cellStyle name="20% - Accent5 2" xfId="5" xr:uid="{00000000-0005-0000-0000-000004000000}"/>
    <cellStyle name="20% - Accent6 2" xfId="6" xr:uid="{00000000-0005-0000-0000-000005000000}"/>
    <cellStyle name="40% - Accent1 2" xfId="7" xr:uid="{00000000-0005-0000-0000-000006000000}"/>
    <cellStyle name="40% - Accent2 2" xfId="8" xr:uid="{00000000-0005-0000-0000-000007000000}"/>
    <cellStyle name="40% - Accent3 2" xfId="9" xr:uid="{00000000-0005-0000-0000-000008000000}"/>
    <cellStyle name="40% - Accent4 2" xfId="10" xr:uid="{00000000-0005-0000-0000-000009000000}"/>
    <cellStyle name="40% - Accent5 2" xfId="11" xr:uid="{00000000-0005-0000-0000-00000A000000}"/>
    <cellStyle name="40% - Accent6 2" xfId="12" xr:uid="{00000000-0005-0000-0000-00000B000000}"/>
    <cellStyle name="60% - Accent1 2" xfId="13" xr:uid="{00000000-0005-0000-0000-00000C000000}"/>
    <cellStyle name="60% - Accent2 2" xfId="14" xr:uid="{00000000-0005-0000-0000-00000D000000}"/>
    <cellStyle name="60% - Accent3 2" xfId="15" xr:uid="{00000000-0005-0000-0000-00000E000000}"/>
    <cellStyle name="60% - Accent4 2" xfId="16" xr:uid="{00000000-0005-0000-0000-00000F000000}"/>
    <cellStyle name="60% - Accent5 2" xfId="17" xr:uid="{00000000-0005-0000-0000-000010000000}"/>
    <cellStyle name="60% - Accent6 2" xfId="18" xr:uid="{00000000-0005-0000-0000-000011000000}"/>
    <cellStyle name="Accent1 2" xfId="19" xr:uid="{00000000-0005-0000-0000-000012000000}"/>
    <cellStyle name="Accent2 2" xfId="20" xr:uid="{00000000-0005-0000-0000-000013000000}"/>
    <cellStyle name="Accent3 2" xfId="21" xr:uid="{00000000-0005-0000-0000-000014000000}"/>
    <cellStyle name="Accent4 2" xfId="22" xr:uid="{00000000-0005-0000-0000-000015000000}"/>
    <cellStyle name="Accent5 2" xfId="23" xr:uid="{00000000-0005-0000-0000-000016000000}"/>
    <cellStyle name="Accent6 2" xfId="24" xr:uid="{00000000-0005-0000-0000-000017000000}"/>
    <cellStyle name="Bad 2" xfId="25" xr:uid="{00000000-0005-0000-0000-000018000000}"/>
    <cellStyle name="Calculation 2" xfId="26" xr:uid="{00000000-0005-0000-0000-000019000000}"/>
    <cellStyle name="Check Cell 2" xfId="27" xr:uid="{00000000-0005-0000-0000-00001A000000}"/>
    <cellStyle name="Explanatory Text 2" xfId="28" xr:uid="{00000000-0005-0000-0000-00001B000000}"/>
    <cellStyle name="Good 2" xfId="29" xr:uid="{00000000-0005-0000-0000-00001C000000}"/>
    <cellStyle name="Heading 1 2" xfId="30" xr:uid="{00000000-0005-0000-0000-00001D000000}"/>
    <cellStyle name="Heading 2 2" xfId="31" xr:uid="{00000000-0005-0000-0000-00001E000000}"/>
    <cellStyle name="Heading 3 2" xfId="32" xr:uid="{00000000-0005-0000-0000-00001F000000}"/>
    <cellStyle name="Heading 4 2" xfId="33" xr:uid="{00000000-0005-0000-0000-000020000000}"/>
    <cellStyle name="Hyperlink" xfId="34" builtinId="8"/>
    <cellStyle name="Input 2" xfId="35" xr:uid="{00000000-0005-0000-0000-000022000000}"/>
    <cellStyle name="Linked Cell 2" xfId="36" xr:uid="{00000000-0005-0000-0000-000023000000}"/>
    <cellStyle name="Neutral 2" xfId="37" xr:uid="{00000000-0005-0000-0000-000024000000}"/>
    <cellStyle name="Normal" xfId="0" builtinId="0"/>
    <cellStyle name="Normal 2" xfId="38" xr:uid="{00000000-0005-0000-0000-000026000000}"/>
    <cellStyle name="Note 2" xfId="39" xr:uid="{00000000-0005-0000-0000-000027000000}"/>
    <cellStyle name="Output 2" xfId="40" xr:uid="{00000000-0005-0000-0000-000028000000}"/>
    <cellStyle name="Percent" xfId="41" builtinId="5"/>
    <cellStyle name="Title 2" xfId="42" xr:uid="{00000000-0005-0000-0000-00002A000000}"/>
    <cellStyle name="Total 2" xfId="43" xr:uid="{00000000-0005-0000-0000-00002B000000}"/>
    <cellStyle name="Warning Text 2" xfId="44" xr:uid="{00000000-0005-0000-0000-00002C000000}"/>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8392438431594312E-2"/>
          <c:y val="0.21394104897074487"/>
          <c:w val="0.87515892262150496"/>
          <c:h val="0.65671990772407052"/>
        </c:manualLayout>
      </c:layout>
      <c:lineChart>
        <c:grouping val="standard"/>
        <c:varyColors val="0"/>
        <c:ser>
          <c:idx val="0"/>
          <c:order val="0"/>
          <c:spPr>
            <a:ln w="25400">
              <a:solidFill>
                <a:srgbClr val="000080"/>
              </a:solidFill>
              <a:prstDash val="solid"/>
            </a:ln>
          </c:spPr>
          <c:marker>
            <c:symbol val="none"/>
          </c:marker>
          <c:trendline>
            <c:name>12 Month Moving Average</c:name>
            <c:spPr>
              <a:ln w="25400">
                <a:solidFill>
                  <a:srgbClr val="000000"/>
                </a:solidFill>
                <a:prstDash val="sysDash"/>
              </a:ln>
            </c:spPr>
            <c:trendlineType val="movingAvg"/>
            <c:period val="12"/>
            <c:dispRSqr val="0"/>
            <c:dispEq val="0"/>
          </c:trendline>
          <c:cat>
            <c:numRef>
              <c:f>'203'!$BK$1:$MB$1</c:f>
              <c:numCache>
                <c:formatCode>[$-409]mmm\-yy;@</c:formatCode>
                <c:ptCount val="278"/>
                <c:pt idx="0">
                  <c:v>36556</c:v>
                </c:pt>
                <c:pt idx="1">
                  <c:v>36585</c:v>
                </c:pt>
                <c:pt idx="2">
                  <c:v>36616</c:v>
                </c:pt>
                <c:pt idx="3">
                  <c:v>36646</c:v>
                </c:pt>
                <c:pt idx="4">
                  <c:v>36677</c:v>
                </c:pt>
                <c:pt idx="5">
                  <c:v>36707</c:v>
                </c:pt>
                <c:pt idx="6">
                  <c:v>36738</c:v>
                </c:pt>
                <c:pt idx="7">
                  <c:v>36769</c:v>
                </c:pt>
                <c:pt idx="8">
                  <c:v>36799</c:v>
                </c:pt>
                <c:pt idx="9">
                  <c:v>36830</c:v>
                </c:pt>
                <c:pt idx="10">
                  <c:v>36860</c:v>
                </c:pt>
                <c:pt idx="11">
                  <c:v>36891</c:v>
                </c:pt>
                <c:pt idx="12">
                  <c:v>36922</c:v>
                </c:pt>
                <c:pt idx="13">
                  <c:v>36950</c:v>
                </c:pt>
                <c:pt idx="14">
                  <c:v>36981</c:v>
                </c:pt>
                <c:pt idx="15">
                  <c:v>37011</c:v>
                </c:pt>
                <c:pt idx="16">
                  <c:v>37042</c:v>
                </c:pt>
                <c:pt idx="17">
                  <c:v>37072</c:v>
                </c:pt>
                <c:pt idx="18">
                  <c:v>37103</c:v>
                </c:pt>
                <c:pt idx="19">
                  <c:v>37134</c:v>
                </c:pt>
                <c:pt idx="20">
                  <c:v>37164</c:v>
                </c:pt>
                <c:pt idx="21">
                  <c:v>37195</c:v>
                </c:pt>
                <c:pt idx="22">
                  <c:v>37225</c:v>
                </c:pt>
                <c:pt idx="23">
                  <c:v>37256</c:v>
                </c:pt>
                <c:pt idx="24">
                  <c:v>37287</c:v>
                </c:pt>
                <c:pt idx="25">
                  <c:v>37315</c:v>
                </c:pt>
                <c:pt idx="26">
                  <c:v>37346</c:v>
                </c:pt>
                <c:pt idx="27">
                  <c:v>37376</c:v>
                </c:pt>
                <c:pt idx="28">
                  <c:v>37407</c:v>
                </c:pt>
                <c:pt idx="29">
                  <c:v>37437</c:v>
                </c:pt>
                <c:pt idx="30">
                  <c:v>37468</c:v>
                </c:pt>
                <c:pt idx="31">
                  <c:v>37499</c:v>
                </c:pt>
                <c:pt idx="32">
                  <c:v>37529</c:v>
                </c:pt>
                <c:pt idx="33">
                  <c:v>37560</c:v>
                </c:pt>
                <c:pt idx="34">
                  <c:v>37590</c:v>
                </c:pt>
                <c:pt idx="35">
                  <c:v>37621</c:v>
                </c:pt>
                <c:pt idx="36">
                  <c:v>37652</c:v>
                </c:pt>
                <c:pt idx="37">
                  <c:v>37680</c:v>
                </c:pt>
                <c:pt idx="38">
                  <c:v>37711</c:v>
                </c:pt>
                <c:pt idx="39">
                  <c:v>37741</c:v>
                </c:pt>
                <c:pt idx="40">
                  <c:v>37772</c:v>
                </c:pt>
                <c:pt idx="41">
                  <c:v>37802</c:v>
                </c:pt>
                <c:pt idx="42">
                  <c:v>37833</c:v>
                </c:pt>
                <c:pt idx="43">
                  <c:v>37864</c:v>
                </c:pt>
                <c:pt idx="44">
                  <c:v>37894</c:v>
                </c:pt>
                <c:pt idx="45">
                  <c:v>37925</c:v>
                </c:pt>
                <c:pt idx="46">
                  <c:v>37955</c:v>
                </c:pt>
                <c:pt idx="47">
                  <c:v>37986</c:v>
                </c:pt>
                <c:pt idx="48">
                  <c:v>38017</c:v>
                </c:pt>
                <c:pt idx="49">
                  <c:v>38046</c:v>
                </c:pt>
                <c:pt idx="50">
                  <c:v>38077</c:v>
                </c:pt>
                <c:pt idx="51">
                  <c:v>38107</c:v>
                </c:pt>
                <c:pt idx="52">
                  <c:v>38138</c:v>
                </c:pt>
                <c:pt idx="53">
                  <c:v>38168</c:v>
                </c:pt>
                <c:pt idx="54">
                  <c:v>38199</c:v>
                </c:pt>
                <c:pt idx="55">
                  <c:v>38230</c:v>
                </c:pt>
                <c:pt idx="56">
                  <c:v>38260</c:v>
                </c:pt>
                <c:pt idx="57">
                  <c:v>38291</c:v>
                </c:pt>
                <c:pt idx="58">
                  <c:v>38321</c:v>
                </c:pt>
                <c:pt idx="59">
                  <c:v>38352</c:v>
                </c:pt>
                <c:pt idx="60">
                  <c:v>38383</c:v>
                </c:pt>
                <c:pt idx="61">
                  <c:v>38411</c:v>
                </c:pt>
                <c:pt idx="62">
                  <c:v>38442</c:v>
                </c:pt>
                <c:pt idx="63">
                  <c:v>38472</c:v>
                </c:pt>
                <c:pt idx="64">
                  <c:v>38503</c:v>
                </c:pt>
                <c:pt idx="65">
                  <c:v>38533</c:v>
                </c:pt>
                <c:pt idx="66">
                  <c:v>38564</c:v>
                </c:pt>
                <c:pt idx="67">
                  <c:v>38595</c:v>
                </c:pt>
                <c:pt idx="68">
                  <c:v>38625</c:v>
                </c:pt>
                <c:pt idx="69">
                  <c:v>38656</c:v>
                </c:pt>
                <c:pt idx="70">
                  <c:v>38686</c:v>
                </c:pt>
                <c:pt idx="71">
                  <c:v>38717</c:v>
                </c:pt>
                <c:pt idx="72">
                  <c:v>38748</c:v>
                </c:pt>
                <c:pt idx="73">
                  <c:v>38776</c:v>
                </c:pt>
                <c:pt idx="74">
                  <c:v>38807</c:v>
                </c:pt>
                <c:pt idx="75">
                  <c:v>38837</c:v>
                </c:pt>
                <c:pt idx="76">
                  <c:v>38868</c:v>
                </c:pt>
                <c:pt idx="77">
                  <c:v>38898</c:v>
                </c:pt>
                <c:pt idx="78">
                  <c:v>38929</c:v>
                </c:pt>
                <c:pt idx="79">
                  <c:v>38960</c:v>
                </c:pt>
                <c:pt idx="80">
                  <c:v>38990</c:v>
                </c:pt>
                <c:pt idx="81">
                  <c:v>39021</c:v>
                </c:pt>
                <c:pt idx="82">
                  <c:v>39051</c:v>
                </c:pt>
                <c:pt idx="83">
                  <c:v>39082</c:v>
                </c:pt>
                <c:pt idx="84">
                  <c:v>39113</c:v>
                </c:pt>
                <c:pt idx="85">
                  <c:v>39141</c:v>
                </c:pt>
                <c:pt idx="86">
                  <c:v>39172</c:v>
                </c:pt>
                <c:pt idx="87">
                  <c:v>39202</c:v>
                </c:pt>
                <c:pt idx="88">
                  <c:v>39233</c:v>
                </c:pt>
                <c:pt idx="89">
                  <c:v>39263</c:v>
                </c:pt>
                <c:pt idx="90">
                  <c:v>39294</c:v>
                </c:pt>
                <c:pt idx="91">
                  <c:v>39325</c:v>
                </c:pt>
                <c:pt idx="92">
                  <c:v>39355</c:v>
                </c:pt>
                <c:pt idx="93">
                  <c:v>39386</c:v>
                </c:pt>
                <c:pt idx="94">
                  <c:v>39401</c:v>
                </c:pt>
                <c:pt idx="95">
                  <c:v>39431.4</c:v>
                </c:pt>
                <c:pt idx="96">
                  <c:v>39461.800000000003</c:v>
                </c:pt>
                <c:pt idx="97">
                  <c:v>39492.200000000004</c:v>
                </c:pt>
                <c:pt idx="98">
                  <c:v>39522.600000000006</c:v>
                </c:pt>
                <c:pt idx="99">
                  <c:v>39553.000000000007</c:v>
                </c:pt>
                <c:pt idx="100">
                  <c:v>39583.400000000009</c:v>
                </c:pt>
                <c:pt idx="101">
                  <c:v>39613.80000000001</c:v>
                </c:pt>
                <c:pt idx="102">
                  <c:v>39644.200000000012</c:v>
                </c:pt>
                <c:pt idx="103">
                  <c:v>39674.600000000013</c:v>
                </c:pt>
                <c:pt idx="104">
                  <c:v>39705.000000000015</c:v>
                </c:pt>
                <c:pt idx="105">
                  <c:v>39735.400000000016</c:v>
                </c:pt>
                <c:pt idx="106">
                  <c:v>39765.800000000017</c:v>
                </c:pt>
                <c:pt idx="107">
                  <c:v>39796.200000000019</c:v>
                </c:pt>
                <c:pt idx="108">
                  <c:v>39826.60000000002</c:v>
                </c:pt>
                <c:pt idx="109">
                  <c:v>39857.000000000022</c:v>
                </c:pt>
                <c:pt idx="110">
                  <c:v>39887.400000000023</c:v>
                </c:pt>
                <c:pt idx="111">
                  <c:v>39917.800000000025</c:v>
                </c:pt>
                <c:pt idx="112">
                  <c:v>39948.200000000026</c:v>
                </c:pt>
                <c:pt idx="113">
                  <c:v>39978.600000000028</c:v>
                </c:pt>
                <c:pt idx="114">
                  <c:v>40009.000000000029</c:v>
                </c:pt>
                <c:pt idx="115">
                  <c:v>40039.400000000031</c:v>
                </c:pt>
                <c:pt idx="116">
                  <c:v>40069.800000000032</c:v>
                </c:pt>
                <c:pt idx="117">
                  <c:v>40100.200000000033</c:v>
                </c:pt>
                <c:pt idx="118">
                  <c:v>40130.600000000035</c:v>
                </c:pt>
                <c:pt idx="119">
                  <c:v>40161.000000000036</c:v>
                </c:pt>
                <c:pt idx="120">
                  <c:v>40191.400000000038</c:v>
                </c:pt>
                <c:pt idx="121">
                  <c:v>40221.800000000039</c:v>
                </c:pt>
                <c:pt idx="122">
                  <c:v>40252.200000000041</c:v>
                </c:pt>
                <c:pt idx="123">
                  <c:v>40282.600000000042</c:v>
                </c:pt>
                <c:pt idx="124">
                  <c:v>40313.000000000044</c:v>
                </c:pt>
                <c:pt idx="125">
                  <c:v>40343.400000000045</c:v>
                </c:pt>
                <c:pt idx="126">
                  <c:v>40373.800000000047</c:v>
                </c:pt>
                <c:pt idx="127">
                  <c:v>40404.200000000048</c:v>
                </c:pt>
                <c:pt idx="128">
                  <c:v>40434.600000000049</c:v>
                </c:pt>
                <c:pt idx="129">
                  <c:v>40465.000000000051</c:v>
                </c:pt>
                <c:pt idx="130">
                  <c:v>40495.400000000052</c:v>
                </c:pt>
                <c:pt idx="131">
                  <c:v>40525.800000000054</c:v>
                </c:pt>
                <c:pt idx="132">
                  <c:v>40556.200000000055</c:v>
                </c:pt>
                <c:pt idx="133">
                  <c:v>40586.600000000057</c:v>
                </c:pt>
                <c:pt idx="134">
                  <c:v>40617.000000000058</c:v>
                </c:pt>
                <c:pt idx="135">
                  <c:v>40647.40000000006</c:v>
                </c:pt>
                <c:pt idx="136">
                  <c:v>40677.800000000061</c:v>
                </c:pt>
                <c:pt idx="137">
                  <c:v>40708.200000000063</c:v>
                </c:pt>
                <c:pt idx="138">
                  <c:v>40738.600000000064</c:v>
                </c:pt>
                <c:pt idx="139">
                  <c:v>40769.000000000065</c:v>
                </c:pt>
                <c:pt idx="140">
                  <c:v>40799.400000000067</c:v>
                </c:pt>
                <c:pt idx="141">
                  <c:v>40829.800000000068</c:v>
                </c:pt>
                <c:pt idx="142">
                  <c:v>40860.20000000007</c:v>
                </c:pt>
                <c:pt idx="143">
                  <c:v>40890.600000000071</c:v>
                </c:pt>
                <c:pt idx="144">
                  <c:v>40921.000000000073</c:v>
                </c:pt>
                <c:pt idx="145">
                  <c:v>40951.400000000074</c:v>
                </c:pt>
                <c:pt idx="146">
                  <c:v>40981.800000000076</c:v>
                </c:pt>
                <c:pt idx="147">
                  <c:v>41012.200000000077</c:v>
                </c:pt>
                <c:pt idx="148">
                  <c:v>41042.600000000079</c:v>
                </c:pt>
                <c:pt idx="149">
                  <c:v>41073.00000000008</c:v>
                </c:pt>
                <c:pt idx="150">
                  <c:v>41103.400000000081</c:v>
                </c:pt>
                <c:pt idx="151">
                  <c:v>41133.800000000083</c:v>
                </c:pt>
                <c:pt idx="152">
                  <c:v>41164.200000000084</c:v>
                </c:pt>
                <c:pt idx="153">
                  <c:v>41194.600000000086</c:v>
                </c:pt>
                <c:pt idx="154">
                  <c:v>41225.000000000087</c:v>
                </c:pt>
                <c:pt idx="155">
                  <c:v>41255.400000000089</c:v>
                </c:pt>
                <c:pt idx="156">
                  <c:v>41285.80000000009</c:v>
                </c:pt>
                <c:pt idx="157">
                  <c:v>41316.200000000092</c:v>
                </c:pt>
                <c:pt idx="158">
                  <c:v>41346.600000000093</c:v>
                </c:pt>
                <c:pt idx="159">
                  <c:v>41377.000000000095</c:v>
                </c:pt>
                <c:pt idx="160">
                  <c:v>41407.400000000096</c:v>
                </c:pt>
                <c:pt idx="161">
                  <c:v>41437.800000000097</c:v>
                </c:pt>
                <c:pt idx="162">
                  <c:v>41468.200000000099</c:v>
                </c:pt>
                <c:pt idx="163">
                  <c:v>41498.6000000001</c:v>
                </c:pt>
                <c:pt idx="164">
                  <c:v>41529.000000000102</c:v>
                </c:pt>
                <c:pt idx="165">
                  <c:v>41559.400000000103</c:v>
                </c:pt>
                <c:pt idx="166">
                  <c:v>41589.800000000105</c:v>
                </c:pt>
                <c:pt idx="167">
                  <c:v>41620.200000000106</c:v>
                </c:pt>
                <c:pt idx="168">
                  <c:v>41650.600000000108</c:v>
                </c:pt>
                <c:pt idx="169">
                  <c:v>41681.000000000109</c:v>
                </c:pt>
                <c:pt idx="170">
                  <c:v>41711.400000000111</c:v>
                </c:pt>
                <c:pt idx="171">
                  <c:v>41741.800000000112</c:v>
                </c:pt>
                <c:pt idx="172">
                  <c:v>41772.200000000114</c:v>
                </c:pt>
                <c:pt idx="173">
                  <c:v>41802.600000000115</c:v>
                </c:pt>
                <c:pt idx="174">
                  <c:v>41833.000000000116</c:v>
                </c:pt>
                <c:pt idx="175">
                  <c:v>41865</c:v>
                </c:pt>
                <c:pt idx="176">
                  <c:v>41895.4</c:v>
                </c:pt>
                <c:pt idx="177">
                  <c:v>41925.800000000003</c:v>
                </c:pt>
                <c:pt idx="178">
                  <c:v>41956.200000000004</c:v>
                </c:pt>
                <c:pt idx="179">
                  <c:v>41986.600000000006</c:v>
                </c:pt>
                <c:pt idx="180">
                  <c:v>42017.000000000007</c:v>
                </c:pt>
                <c:pt idx="181">
                  <c:v>42047.400000000009</c:v>
                </c:pt>
                <c:pt idx="182">
                  <c:v>42077.80000000001</c:v>
                </c:pt>
                <c:pt idx="183">
                  <c:v>42108.200000000012</c:v>
                </c:pt>
                <c:pt idx="184">
                  <c:v>42138.600000000013</c:v>
                </c:pt>
                <c:pt idx="185">
                  <c:v>42169.000000000015</c:v>
                </c:pt>
                <c:pt idx="186">
                  <c:v>42199.400000000016</c:v>
                </c:pt>
                <c:pt idx="187">
                  <c:v>42229.800000000017</c:v>
                </c:pt>
                <c:pt idx="188">
                  <c:v>42260.200000000019</c:v>
                </c:pt>
                <c:pt idx="189">
                  <c:v>42290.60000000002</c:v>
                </c:pt>
                <c:pt idx="190">
                  <c:v>42321.000000000022</c:v>
                </c:pt>
                <c:pt idx="191">
                  <c:v>42351.400000000023</c:v>
                </c:pt>
                <c:pt idx="192">
                  <c:v>42381.800000000025</c:v>
                </c:pt>
                <c:pt idx="193">
                  <c:v>42412.200000000026</c:v>
                </c:pt>
                <c:pt idx="194">
                  <c:v>42442.600000000028</c:v>
                </c:pt>
                <c:pt idx="195">
                  <c:v>42473.000000000029</c:v>
                </c:pt>
                <c:pt idx="196">
                  <c:v>42503.400000000031</c:v>
                </c:pt>
                <c:pt idx="197">
                  <c:v>42533.800000000032</c:v>
                </c:pt>
                <c:pt idx="198">
                  <c:v>42564.200000000033</c:v>
                </c:pt>
                <c:pt idx="199">
                  <c:v>42594.600000000035</c:v>
                </c:pt>
                <c:pt idx="200">
                  <c:v>42625.000000000036</c:v>
                </c:pt>
                <c:pt idx="201">
                  <c:v>42655.400000000038</c:v>
                </c:pt>
                <c:pt idx="202">
                  <c:v>42685.800000000039</c:v>
                </c:pt>
                <c:pt idx="203">
                  <c:v>42716.200000000041</c:v>
                </c:pt>
                <c:pt idx="204">
                  <c:v>42746.600000000042</c:v>
                </c:pt>
                <c:pt idx="205">
                  <c:v>42777.000000000044</c:v>
                </c:pt>
                <c:pt idx="206">
                  <c:v>42807.400000000045</c:v>
                </c:pt>
                <c:pt idx="207">
                  <c:v>42837.800000000047</c:v>
                </c:pt>
                <c:pt idx="208">
                  <c:v>42868.200000000048</c:v>
                </c:pt>
                <c:pt idx="209">
                  <c:v>42898.600000000049</c:v>
                </c:pt>
                <c:pt idx="210">
                  <c:v>42929.000000000051</c:v>
                </c:pt>
                <c:pt idx="211">
                  <c:v>42959.400000000052</c:v>
                </c:pt>
                <c:pt idx="212">
                  <c:v>42989.800000000054</c:v>
                </c:pt>
                <c:pt idx="213">
                  <c:v>43020.200000000055</c:v>
                </c:pt>
                <c:pt idx="214">
                  <c:v>43050.600000000057</c:v>
                </c:pt>
                <c:pt idx="215">
                  <c:v>43081.000000000058</c:v>
                </c:pt>
                <c:pt idx="216">
                  <c:v>43111.40000000006</c:v>
                </c:pt>
                <c:pt idx="217">
                  <c:v>43141.800000000061</c:v>
                </c:pt>
                <c:pt idx="218">
                  <c:v>43172.200000000063</c:v>
                </c:pt>
                <c:pt idx="219">
                  <c:v>43202.600000000064</c:v>
                </c:pt>
                <c:pt idx="220">
                  <c:v>43233.000000000065</c:v>
                </c:pt>
                <c:pt idx="221">
                  <c:v>43263.400000000067</c:v>
                </c:pt>
                <c:pt idx="222">
                  <c:v>43293.800000000068</c:v>
                </c:pt>
                <c:pt idx="223">
                  <c:v>43324.20000000007</c:v>
                </c:pt>
                <c:pt idx="224">
                  <c:v>43354.600000000071</c:v>
                </c:pt>
                <c:pt idx="225">
                  <c:v>43385.000000000073</c:v>
                </c:pt>
                <c:pt idx="226">
                  <c:v>43415.400000000074</c:v>
                </c:pt>
                <c:pt idx="227">
                  <c:v>43445.800000000076</c:v>
                </c:pt>
                <c:pt idx="228">
                  <c:v>43476.200000000077</c:v>
                </c:pt>
                <c:pt idx="229">
                  <c:v>43506.600000000079</c:v>
                </c:pt>
                <c:pt idx="230">
                  <c:v>43537.00000000008</c:v>
                </c:pt>
                <c:pt idx="231">
                  <c:v>43567.400000000081</c:v>
                </c:pt>
                <c:pt idx="232">
                  <c:v>43597.800000000083</c:v>
                </c:pt>
                <c:pt idx="233">
                  <c:v>43628.200000000084</c:v>
                </c:pt>
                <c:pt idx="234">
                  <c:v>43658.600000000086</c:v>
                </c:pt>
                <c:pt idx="235">
                  <c:v>43689.000000000087</c:v>
                </c:pt>
                <c:pt idx="236">
                  <c:v>43719.400000000089</c:v>
                </c:pt>
                <c:pt idx="237">
                  <c:v>43749.80000000009</c:v>
                </c:pt>
                <c:pt idx="238">
                  <c:v>43780.200000000092</c:v>
                </c:pt>
                <c:pt idx="239">
                  <c:v>43810.600000000093</c:v>
                </c:pt>
                <c:pt idx="240">
                  <c:v>43841.000000000095</c:v>
                </c:pt>
                <c:pt idx="241">
                  <c:v>43871.400000000096</c:v>
                </c:pt>
                <c:pt idx="242">
                  <c:v>43901.800000000097</c:v>
                </c:pt>
                <c:pt idx="243">
                  <c:v>43932.200000000099</c:v>
                </c:pt>
                <c:pt idx="244">
                  <c:v>43962.6000000001</c:v>
                </c:pt>
                <c:pt idx="245">
                  <c:v>43993.000000000102</c:v>
                </c:pt>
                <c:pt idx="246">
                  <c:v>44023.400000000103</c:v>
                </c:pt>
                <c:pt idx="247">
                  <c:v>44053.800000000105</c:v>
                </c:pt>
                <c:pt idx="248">
                  <c:v>44084.200000000106</c:v>
                </c:pt>
                <c:pt idx="249">
                  <c:v>44114.600000000108</c:v>
                </c:pt>
                <c:pt idx="250">
                  <c:v>44145.000000000109</c:v>
                </c:pt>
                <c:pt idx="251">
                  <c:v>44175.400000000111</c:v>
                </c:pt>
                <c:pt idx="252">
                  <c:v>44205.800000000112</c:v>
                </c:pt>
                <c:pt idx="253">
                  <c:v>44236.200000000114</c:v>
                </c:pt>
                <c:pt idx="254">
                  <c:v>44266.600000000115</c:v>
                </c:pt>
                <c:pt idx="255">
                  <c:v>44297.000000000116</c:v>
                </c:pt>
                <c:pt idx="256">
                  <c:v>44327.400000000118</c:v>
                </c:pt>
                <c:pt idx="257">
                  <c:v>44357.800000000119</c:v>
                </c:pt>
                <c:pt idx="258">
                  <c:v>44388.200000000121</c:v>
                </c:pt>
                <c:pt idx="259">
                  <c:v>44418.600000000122</c:v>
                </c:pt>
                <c:pt idx="260">
                  <c:v>44449.000000000124</c:v>
                </c:pt>
                <c:pt idx="261">
                  <c:v>44479.400000000125</c:v>
                </c:pt>
                <c:pt idx="262">
                  <c:v>44509.800000000127</c:v>
                </c:pt>
                <c:pt idx="263">
                  <c:v>44540.200000000128</c:v>
                </c:pt>
                <c:pt idx="264">
                  <c:v>44570.60000000013</c:v>
                </c:pt>
                <c:pt idx="265">
                  <c:v>44601.000000000131</c:v>
                </c:pt>
                <c:pt idx="266">
                  <c:v>44631.400000000132</c:v>
                </c:pt>
                <c:pt idx="267">
                  <c:v>44661.800000000134</c:v>
                </c:pt>
                <c:pt idx="268">
                  <c:v>44692.200000000135</c:v>
                </c:pt>
                <c:pt idx="269">
                  <c:v>44722.600000000137</c:v>
                </c:pt>
                <c:pt idx="270">
                  <c:v>44753.000000000138</c:v>
                </c:pt>
                <c:pt idx="271">
                  <c:v>44783.40000000014</c:v>
                </c:pt>
                <c:pt idx="272">
                  <c:v>44813.800000000141</c:v>
                </c:pt>
                <c:pt idx="273">
                  <c:v>44844.200000000143</c:v>
                </c:pt>
                <c:pt idx="274">
                  <c:v>44874.600000000144</c:v>
                </c:pt>
                <c:pt idx="275">
                  <c:v>44905.000000000146</c:v>
                </c:pt>
                <c:pt idx="276">
                  <c:v>44935.400000000147</c:v>
                </c:pt>
                <c:pt idx="277">
                  <c:v>44965.800000000148</c:v>
                </c:pt>
              </c:numCache>
            </c:numRef>
          </c:cat>
          <c:val>
            <c:numRef>
              <c:f>'203'!$BK$61:$MB$61</c:f>
              <c:numCache>
                <c:formatCode>#,##0</c:formatCode>
                <c:ptCount val="278"/>
                <c:pt idx="0">
                  <c:v>15239</c:v>
                </c:pt>
                <c:pt idx="1">
                  <c:v>13995</c:v>
                </c:pt>
                <c:pt idx="2">
                  <c:v>14536</c:v>
                </c:pt>
                <c:pt idx="3">
                  <c:v>18337</c:v>
                </c:pt>
                <c:pt idx="4">
                  <c:v>20863</c:v>
                </c:pt>
                <c:pt idx="5">
                  <c:v>24310</c:v>
                </c:pt>
                <c:pt idx="6">
                  <c:v>29359</c:v>
                </c:pt>
                <c:pt idx="7">
                  <c:v>29764</c:v>
                </c:pt>
                <c:pt idx="8">
                  <c:v>24540</c:v>
                </c:pt>
                <c:pt idx="9">
                  <c:v>23067</c:v>
                </c:pt>
                <c:pt idx="10">
                  <c:v>21129</c:v>
                </c:pt>
                <c:pt idx="11">
                  <c:v>20288</c:v>
                </c:pt>
                <c:pt idx="12">
                  <c:v>23646</c:v>
                </c:pt>
                <c:pt idx="13">
                  <c:v>23782</c:v>
                </c:pt>
                <c:pt idx="14">
                  <c:v>27047</c:v>
                </c:pt>
                <c:pt idx="15">
                  <c:v>34048</c:v>
                </c:pt>
                <c:pt idx="16">
                  <c:v>38168</c:v>
                </c:pt>
                <c:pt idx="17">
                  <c:v>41894</c:v>
                </c:pt>
                <c:pt idx="18">
                  <c:v>48114</c:v>
                </c:pt>
                <c:pt idx="19">
                  <c:v>47646</c:v>
                </c:pt>
                <c:pt idx="20">
                  <c:v>44132</c:v>
                </c:pt>
                <c:pt idx="21">
                  <c:v>44465</c:v>
                </c:pt>
                <c:pt idx="22">
                  <c:v>45928</c:v>
                </c:pt>
                <c:pt idx="23">
                  <c:v>48930</c:v>
                </c:pt>
                <c:pt idx="24">
                  <c:v>51864</c:v>
                </c:pt>
                <c:pt idx="25">
                  <c:v>50778</c:v>
                </c:pt>
                <c:pt idx="26">
                  <c:v>53014</c:v>
                </c:pt>
                <c:pt idx="27">
                  <c:v>65394</c:v>
                </c:pt>
                <c:pt idx="28">
                  <c:v>67925</c:v>
                </c:pt>
                <c:pt idx="29">
                  <c:v>68727</c:v>
                </c:pt>
                <c:pt idx="30">
                  <c:v>67269</c:v>
                </c:pt>
                <c:pt idx="31">
                  <c:v>64233</c:v>
                </c:pt>
                <c:pt idx="32">
                  <c:v>59955</c:v>
                </c:pt>
                <c:pt idx="33">
                  <c:v>55535</c:v>
                </c:pt>
                <c:pt idx="34">
                  <c:v>52233</c:v>
                </c:pt>
                <c:pt idx="35">
                  <c:v>52252</c:v>
                </c:pt>
                <c:pt idx="36">
                  <c:v>52694</c:v>
                </c:pt>
                <c:pt idx="37">
                  <c:v>52578</c:v>
                </c:pt>
                <c:pt idx="38">
                  <c:v>56236</c:v>
                </c:pt>
                <c:pt idx="39">
                  <c:v>61020</c:v>
                </c:pt>
                <c:pt idx="40">
                  <c:v>60584</c:v>
                </c:pt>
                <c:pt idx="41">
                  <c:v>64980</c:v>
                </c:pt>
                <c:pt idx="42">
                  <c:v>66426</c:v>
                </c:pt>
                <c:pt idx="43">
                  <c:v>65403</c:v>
                </c:pt>
                <c:pt idx="44">
                  <c:v>58348</c:v>
                </c:pt>
                <c:pt idx="45">
                  <c:v>53953</c:v>
                </c:pt>
                <c:pt idx="46">
                  <c:v>50453</c:v>
                </c:pt>
                <c:pt idx="47">
                  <c:v>47799</c:v>
                </c:pt>
                <c:pt idx="48">
                  <c:v>47134</c:v>
                </c:pt>
                <c:pt idx="49">
                  <c:v>42441</c:v>
                </c:pt>
                <c:pt idx="50">
                  <c:v>39363</c:v>
                </c:pt>
                <c:pt idx="51">
                  <c:v>41157</c:v>
                </c:pt>
                <c:pt idx="52">
                  <c:v>40892</c:v>
                </c:pt>
                <c:pt idx="53">
                  <c:v>43601</c:v>
                </c:pt>
                <c:pt idx="54">
                  <c:v>45411</c:v>
                </c:pt>
                <c:pt idx="55">
                  <c:v>44738</c:v>
                </c:pt>
                <c:pt idx="56">
                  <c:v>36049</c:v>
                </c:pt>
                <c:pt idx="57">
                  <c:v>33551</c:v>
                </c:pt>
                <c:pt idx="58">
                  <c:v>31386</c:v>
                </c:pt>
                <c:pt idx="59">
                  <c:v>30195</c:v>
                </c:pt>
                <c:pt idx="60">
                  <c:v>31661</c:v>
                </c:pt>
                <c:pt idx="61">
                  <c:v>28205</c:v>
                </c:pt>
                <c:pt idx="62">
                  <c:v>28194</c:v>
                </c:pt>
                <c:pt idx="63">
                  <c:v>31233</c:v>
                </c:pt>
                <c:pt idx="64">
                  <c:v>24184</c:v>
                </c:pt>
                <c:pt idx="65">
                  <c:v>33525</c:v>
                </c:pt>
                <c:pt idx="66">
                  <c:v>35776</c:v>
                </c:pt>
                <c:pt idx="67">
                  <c:v>33297</c:v>
                </c:pt>
                <c:pt idx="68">
                  <c:v>27423</c:v>
                </c:pt>
                <c:pt idx="69">
                  <c:v>25647</c:v>
                </c:pt>
                <c:pt idx="70">
                  <c:v>21039</c:v>
                </c:pt>
                <c:pt idx="71">
                  <c:v>21238</c:v>
                </c:pt>
                <c:pt idx="72">
                  <c:v>22270</c:v>
                </c:pt>
                <c:pt idx="73">
                  <c:v>19689</c:v>
                </c:pt>
                <c:pt idx="74">
                  <c:v>19474</c:v>
                </c:pt>
                <c:pt idx="75">
                  <c:v>22420</c:v>
                </c:pt>
                <c:pt idx="76">
                  <c:v>24146</c:v>
                </c:pt>
                <c:pt idx="77">
                  <c:v>26450</c:v>
                </c:pt>
                <c:pt idx="78">
                  <c:v>30575</c:v>
                </c:pt>
                <c:pt idx="79">
                  <c:v>30038</c:v>
                </c:pt>
                <c:pt idx="80">
                  <c:v>25657</c:v>
                </c:pt>
                <c:pt idx="81">
                  <c:v>24869</c:v>
                </c:pt>
                <c:pt idx="82">
                  <c:v>22832</c:v>
                </c:pt>
                <c:pt idx="83">
                  <c:v>22826</c:v>
                </c:pt>
                <c:pt idx="84">
                  <c:v>24459</c:v>
                </c:pt>
                <c:pt idx="85">
                  <c:v>23856</c:v>
                </c:pt>
                <c:pt idx="86">
                  <c:v>24786</c:v>
                </c:pt>
                <c:pt idx="87">
                  <c:v>29690</c:v>
                </c:pt>
                <c:pt idx="88">
                  <c:v>31303</c:v>
                </c:pt>
                <c:pt idx="89">
                  <c:v>33512</c:v>
                </c:pt>
                <c:pt idx="90">
                  <c:v>39176</c:v>
                </c:pt>
                <c:pt idx="91">
                  <c:v>37077</c:v>
                </c:pt>
                <c:pt idx="92">
                  <c:v>34179</c:v>
                </c:pt>
                <c:pt idx="93">
                  <c:v>32130</c:v>
                </c:pt>
                <c:pt idx="94">
                  <c:v>31205</c:v>
                </c:pt>
                <c:pt idx="95">
                  <c:v>31973</c:v>
                </c:pt>
                <c:pt idx="96">
                  <c:v>33494</c:v>
                </c:pt>
                <c:pt idx="97">
                  <c:v>34694</c:v>
                </c:pt>
                <c:pt idx="98">
                  <c:v>37279</c:v>
                </c:pt>
                <c:pt idx="99">
                  <c:v>41840</c:v>
                </c:pt>
                <c:pt idx="100">
                  <c:v>44245</c:v>
                </c:pt>
                <c:pt idx="101">
                  <c:v>49341</c:v>
                </c:pt>
                <c:pt idx="102">
                  <c:v>53353</c:v>
                </c:pt>
                <c:pt idx="103">
                  <c:v>53222</c:v>
                </c:pt>
                <c:pt idx="104">
                  <c:v>52594</c:v>
                </c:pt>
                <c:pt idx="105">
                  <c:v>51417</c:v>
                </c:pt>
                <c:pt idx="106">
                  <c:v>54795</c:v>
                </c:pt>
                <c:pt idx="107">
                  <c:v>64139</c:v>
                </c:pt>
                <c:pt idx="108">
                  <c:v>71026</c:v>
                </c:pt>
                <c:pt idx="109">
                  <c:v>77947</c:v>
                </c:pt>
                <c:pt idx="110">
                  <c:v>90649</c:v>
                </c:pt>
                <c:pt idx="111">
                  <c:v>101865</c:v>
                </c:pt>
                <c:pt idx="112">
                  <c:v>105867</c:v>
                </c:pt>
                <c:pt idx="113">
                  <c:v>114626</c:v>
                </c:pt>
                <c:pt idx="114">
                  <c:v>116882</c:v>
                </c:pt>
                <c:pt idx="115">
                  <c:v>117270</c:v>
                </c:pt>
                <c:pt idx="116">
                  <c:v>107943</c:v>
                </c:pt>
                <c:pt idx="117">
                  <c:v>104849</c:v>
                </c:pt>
                <c:pt idx="118">
                  <c:v>102065</c:v>
                </c:pt>
                <c:pt idx="119">
                  <c:v>97917</c:v>
                </c:pt>
                <c:pt idx="120">
                  <c:v>98175</c:v>
                </c:pt>
                <c:pt idx="121">
                  <c:v>92691</c:v>
                </c:pt>
                <c:pt idx="122">
                  <c:v>90832</c:v>
                </c:pt>
                <c:pt idx="123">
                  <c:v>87347</c:v>
                </c:pt>
                <c:pt idx="124">
                  <c:v>84120</c:v>
                </c:pt>
                <c:pt idx="125">
                  <c:v>87787</c:v>
                </c:pt>
                <c:pt idx="126">
                  <c:v>86654</c:v>
                </c:pt>
                <c:pt idx="127">
                  <c:v>86789</c:v>
                </c:pt>
                <c:pt idx="128">
                  <c:v>75317</c:v>
                </c:pt>
                <c:pt idx="129">
                  <c:v>73259</c:v>
                </c:pt>
                <c:pt idx="130">
                  <c:v>70783</c:v>
                </c:pt>
                <c:pt idx="131">
                  <c:v>65644</c:v>
                </c:pt>
                <c:pt idx="132">
                  <c:v>69106</c:v>
                </c:pt>
                <c:pt idx="133">
                  <c:v>63322</c:v>
                </c:pt>
                <c:pt idx="134">
                  <c:v>62724</c:v>
                </c:pt>
                <c:pt idx="135">
                  <c:v>65434</c:v>
                </c:pt>
                <c:pt idx="136">
                  <c:v>67641</c:v>
                </c:pt>
                <c:pt idx="137">
                  <c:v>69087</c:v>
                </c:pt>
                <c:pt idx="138">
                  <c:v>72082</c:v>
                </c:pt>
                <c:pt idx="139">
                  <c:v>74376</c:v>
                </c:pt>
                <c:pt idx="140">
                  <c:v>64739</c:v>
                </c:pt>
                <c:pt idx="141">
                  <c:v>63965</c:v>
                </c:pt>
                <c:pt idx="142">
                  <c:v>58496</c:v>
                </c:pt>
                <c:pt idx="143">
                  <c:v>55173</c:v>
                </c:pt>
                <c:pt idx="144">
                  <c:v>56418</c:v>
                </c:pt>
                <c:pt idx="145">
                  <c:v>53942</c:v>
                </c:pt>
                <c:pt idx="146">
                  <c:v>52352</c:v>
                </c:pt>
                <c:pt idx="147">
                  <c:v>57118</c:v>
                </c:pt>
                <c:pt idx="148">
                  <c:v>56827</c:v>
                </c:pt>
                <c:pt idx="149">
                  <c:v>58115</c:v>
                </c:pt>
                <c:pt idx="150">
                  <c:v>63863</c:v>
                </c:pt>
                <c:pt idx="151">
                  <c:v>58706</c:v>
                </c:pt>
                <c:pt idx="152">
                  <c:v>47243</c:v>
                </c:pt>
                <c:pt idx="153">
                  <c:v>45567</c:v>
                </c:pt>
                <c:pt idx="154">
                  <c:v>39623</c:v>
                </c:pt>
                <c:pt idx="155">
                  <c:v>38101</c:v>
                </c:pt>
                <c:pt idx="156">
                  <c:v>38966</c:v>
                </c:pt>
                <c:pt idx="157">
                  <c:v>37746</c:v>
                </c:pt>
                <c:pt idx="158">
                  <c:v>36956</c:v>
                </c:pt>
                <c:pt idx="159">
                  <c:v>41439</c:v>
                </c:pt>
                <c:pt idx="160">
                  <c:v>41162</c:v>
                </c:pt>
                <c:pt idx="161">
                  <c:v>41455</c:v>
                </c:pt>
                <c:pt idx="162">
                  <c:v>45989</c:v>
                </c:pt>
                <c:pt idx="163">
                  <c:v>44712</c:v>
                </c:pt>
                <c:pt idx="164">
                  <c:v>40828</c:v>
                </c:pt>
                <c:pt idx="165">
                  <c:v>38185</c:v>
                </c:pt>
                <c:pt idx="166">
                  <c:v>35184</c:v>
                </c:pt>
                <c:pt idx="167">
                  <c:v>34824</c:v>
                </c:pt>
                <c:pt idx="168">
                  <c:v>35396</c:v>
                </c:pt>
                <c:pt idx="169">
                  <c:v>34683</c:v>
                </c:pt>
                <c:pt idx="170">
                  <c:v>35748</c:v>
                </c:pt>
                <c:pt idx="171">
                  <c:v>38892</c:v>
                </c:pt>
                <c:pt idx="172">
                  <c:v>39325</c:v>
                </c:pt>
                <c:pt idx="173">
                  <c:v>42091</c:v>
                </c:pt>
                <c:pt idx="174">
                  <c:v>44842</c:v>
                </c:pt>
                <c:pt idx="175">
                  <c:v>43016</c:v>
                </c:pt>
                <c:pt idx="176">
                  <c:v>38304</c:v>
                </c:pt>
                <c:pt idx="177">
                  <c:v>34708</c:v>
                </c:pt>
                <c:pt idx="178">
                  <c:v>31017</c:v>
                </c:pt>
                <c:pt idx="179">
                  <c:v>30402</c:v>
                </c:pt>
                <c:pt idx="180">
                  <c:v>29823</c:v>
                </c:pt>
                <c:pt idx="181">
                  <c:v>28333</c:v>
                </c:pt>
                <c:pt idx="182">
                  <c:v>29389</c:v>
                </c:pt>
                <c:pt idx="183">
                  <c:v>32293</c:v>
                </c:pt>
                <c:pt idx="184">
                  <c:v>32538</c:v>
                </c:pt>
                <c:pt idx="185">
                  <c:v>35137</c:v>
                </c:pt>
                <c:pt idx="186">
                  <c:v>37398</c:v>
                </c:pt>
                <c:pt idx="187">
                  <c:v>37536</c:v>
                </c:pt>
                <c:pt idx="188">
                  <c:v>32808</c:v>
                </c:pt>
                <c:pt idx="189">
                  <c:v>29728</c:v>
                </c:pt>
                <c:pt idx="190">
                  <c:v>27775</c:v>
                </c:pt>
                <c:pt idx="191">
                  <c:v>25227</c:v>
                </c:pt>
                <c:pt idx="192">
                  <c:v>25773</c:v>
                </c:pt>
                <c:pt idx="193">
                  <c:v>25758</c:v>
                </c:pt>
                <c:pt idx="194">
                  <c:v>25247</c:v>
                </c:pt>
                <c:pt idx="195">
                  <c:v>28463</c:v>
                </c:pt>
                <c:pt idx="196">
                  <c:v>31210</c:v>
                </c:pt>
                <c:pt idx="197">
                  <c:v>32255</c:v>
                </c:pt>
                <c:pt idx="198">
                  <c:v>35088</c:v>
                </c:pt>
                <c:pt idx="199">
                  <c:v>36018</c:v>
                </c:pt>
                <c:pt idx="200">
                  <c:v>29922</c:v>
                </c:pt>
                <c:pt idx="201">
                  <c:v>28368</c:v>
                </c:pt>
                <c:pt idx="202">
                  <c:v>25818</c:v>
                </c:pt>
                <c:pt idx="203">
                  <c:v>23690</c:v>
                </c:pt>
                <c:pt idx="204">
                  <c:v>24964</c:v>
                </c:pt>
                <c:pt idx="205">
                  <c:v>23348</c:v>
                </c:pt>
                <c:pt idx="206">
                  <c:v>23685</c:v>
                </c:pt>
                <c:pt idx="207">
                  <c:v>25733</c:v>
                </c:pt>
                <c:pt idx="208">
                  <c:v>28796</c:v>
                </c:pt>
                <c:pt idx="209">
                  <c:v>28489</c:v>
                </c:pt>
                <c:pt idx="210">
                  <c:v>32034</c:v>
                </c:pt>
                <c:pt idx="211">
                  <c:v>31539</c:v>
                </c:pt>
                <c:pt idx="212">
                  <c:v>27321</c:v>
                </c:pt>
                <c:pt idx="213">
                  <c:v>25990</c:v>
                </c:pt>
                <c:pt idx="214">
                  <c:v>22875</c:v>
                </c:pt>
                <c:pt idx="215">
                  <c:v>20445</c:v>
                </c:pt>
                <c:pt idx="216">
                  <c:v>21794</c:v>
                </c:pt>
                <c:pt idx="217">
                  <c:v>20475</c:v>
                </c:pt>
                <c:pt idx="218">
                  <c:v>20585</c:v>
                </c:pt>
                <c:pt idx="219">
                  <c:v>23969</c:v>
                </c:pt>
                <c:pt idx="220">
                  <c:v>25280</c:v>
                </c:pt>
                <c:pt idx="221">
                  <c:v>25741</c:v>
                </c:pt>
                <c:pt idx="222">
                  <c:v>29479</c:v>
                </c:pt>
                <c:pt idx="223">
                  <c:v>28351</c:v>
                </c:pt>
                <c:pt idx="224">
                  <c:v>24386</c:v>
                </c:pt>
                <c:pt idx="225">
                  <c:v>23292</c:v>
                </c:pt>
                <c:pt idx="226">
                  <c:v>19711</c:v>
                </c:pt>
                <c:pt idx="227">
                  <c:v>12853</c:v>
                </c:pt>
                <c:pt idx="228">
                  <c:v>18039</c:v>
                </c:pt>
                <c:pt idx="229">
                  <c:v>17466</c:v>
                </c:pt>
                <c:pt idx="230">
                  <c:v>17325</c:v>
                </c:pt>
                <c:pt idx="231">
                  <c:v>20890</c:v>
                </c:pt>
                <c:pt idx="232">
                  <c:v>22641</c:v>
                </c:pt>
                <c:pt idx="233">
                  <c:v>23178</c:v>
                </c:pt>
                <c:pt idx="234">
                  <c:v>26385</c:v>
                </c:pt>
                <c:pt idx="235">
                  <c:v>25501</c:v>
                </c:pt>
                <c:pt idx="236">
                  <c:v>22892</c:v>
                </c:pt>
                <c:pt idx="237">
                  <c:v>20585</c:v>
                </c:pt>
                <c:pt idx="238">
                  <c:v>18323</c:v>
                </c:pt>
                <c:pt idx="239">
                  <c:v>12174</c:v>
                </c:pt>
                <c:pt idx="240">
                  <c:v>16684</c:v>
                </c:pt>
                <c:pt idx="241">
                  <c:v>16260</c:v>
                </c:pt>
                <c:pt idx="242">
                  <c:v>21667</c:v>
                </c:pt>
                <c:pt idx="243">
                  <c:v>180666</c:v>
                </c:pt>
                <c:pt idx="244">
                  <c:v>223189</c:v>
                </c:pt>
                <c:pt idx="245">
                  <c:v>243809</c:v>
                </c:pt>
                <c:pt idx="246">
                  <c:v>225469</c:v>
                </c:pt>
                <c:pt idx="247">
                  <c:v>233220</c:v>
                </c:pt>
                <c:pt idx="248">
                  <c:v>194839</c:v>
                </c:pt>
                <c:pt idx="249">
                  <c:v>143722</c:v>
                </c:pt>
                <c:pt idx="250">
                  <c:v>102967</c:v>
                </c:pt>
                <c:pt idx="251">
                  <c:v>82367</c:v>
                </c:pt>
                <c:pt idx="252">
                  <c:v>91710</c:v>
                </c:pt>
                <c:pt idx="253">
                  <c:v>85397</c:v>
                </c:pt>
                <c:pt idx="254">
                  <c:v>51963</c:v>
                </c:pt>
                <c:pt idx="255">
                  <c:v>43840</c:v>
                </c:pt>
                <c:pt idx="256">
                  <c:v>44687</c:v>
                </c:pt>
                <c:pt idx="257">
                  <c:v>40936</c:v>
                </c:pt>
                <c:pt idx="258">
                  <c:v>37365</c:v>
                </c:pt>
                <c:pt idx="259">
                  <c:v>32159</c:v>
                </c:pt>
                <c:pt idx="260">
                  <c:v>25254</c:v>
                </c:pt>
                <c:pt idx="261">
                  <c:v>18966</c:v>
                </c:pt>
                <c:pt idx="262">
                  <c:v>14997</c:v>
                </c:pt>
                <c:pt idx="263">
                  <c:v>11499</c:v>
                </c:pt>
                <c:pt idx="264">
                  <c:v>11404</c:v>
                </c:pt>
                <c:pt idx="265">
                  <c:v>10424</c:v>
                </c:pt>
                <c:pt idx="266">
                  <c:v>11269</c:v>
                </c:pt>
                <c:pt idx="267">
                  <c:v>13419</c:v>
                </c:pt>
                <c:pt idx="268">
                  <c:v>15755</c:v>
                </c:pt>
                <c:pt idx="269">
                  <c:v>17823</c:v>
                </c:pt>
                <c:pt idx="270">
                  <c:v>19654</c:v>
                </c:pt>
                <c:pt idx="271">
                  <c:v>21418</c:v>
                </c:pt>
                <c:pt idx="272">
                  <c:v>18932</c:v>
                </c:pt>
                <c:pt idx="273">
                  <c:v>17577</c:v>
                </c:pt>
                <c:pt idx="274">
                  <c:v>16421</c:v>
                </c:pt>
                <c:pt idx="275">
                  <c:v>10320</c:v>
                </c:pt>
                <c:pt idx="276">
                  <c:v>17072</c:v>
                </c:pt>
                <c:pt idx="277">
                  <c:v>16932</c:v>
                </c:pt>
              </c:numCache>
            </c:numRef>
          </c:val>
          <c:smooth val="0"/>
          <c:extLst>
            <c:ext xmlns:c16="http://schemas.microsoft.com/office/drawing/2014/chart" uri="{C3380CC4-5D6E-409C-BE32-E72D297353CC}">
              <c16:uniqueId val="{00000000-78DD-49EE-9F4F-850830D9CDB3}"/>
            </c:ext>
          </c:extLst>
        </c:ser>
        <c:dLbls>
          <c:showLegendKey val="0"/>
          <c:showVal val="0"/>
          <c:showCatName val="0"/>
          <c:showSerName val="0"/>
          <c:showPercent val="0"/>
          <c:showBubbleSize val="0"/>
        </c:dLbls>
        <c:smooth val="0"/>
        <c:axId val="226294056"/>
        <c:axId val="227782248"/>
      </c:lineChart>
      <c:dateAx>
        <c:axId val="226294056"/>
        <c:scaling>
          <c:orientation val="minMax"/>
          <c:max val="44958"/>
          <c:min val="39114"/>
        </c:scaling>
        <c:delete val="0"/>
        <c:axPos val="b"/>
        <c:numFmt formatCode="mmm\-yy" sourceLinked="0"/>
        <c:majorTickMark val="cross"/>
        <c:minorTickMark val="none"/>
        <c:tickLblPos val="nextTo"/>
        <c:spPr>
          <a:ln w="3175">
            <a:solidFill>
              <a:srgbClr val="000000"/>
            </a:solidFill>
            <a:prstDash val="solid"/>
          </a:ln>
        </c:spPr>
        <c:txPr>
          <a:bodyPr rot="-2700000" vert="horz"/>
          <a:lstStyle/>
          <a:p>
            <a:pPr>
              <a:defRPr sz="1200" b="1" i="0" u="none" strike="noStrike" baseline="0">
                <a:solidFill>
                  <a:srgbClr val="000000"/>
                </a:solidFill>
                <a:latin typeface="Arial"/>
                <a:ea typeface="Arial"/>
                <a:cs typeface="Arial"/>
              </a:defRPr>
            </a:pPr>
            <a:endParaRPr lang="en-US"/>
          </a:p>
        </c:txPr>
        <c:crossAx val="227782248"/>
        <c:crossesAt val="0"/>
        <c:auto val="0"/>
        <c:lblOffset val="100"/>
        <c:baseTimeUnit val="months"/>
        <c:majorUnit val="6"/>
        <c:majorTimeUnit val="months"/>
        <c:minorUnit val="3"/>
        <c:minorTimeUnit val="months"/>
      </c:dateAx>
      <c:valAx>
        <c:axId val="227782248"/>
        <c:scaling>
          <c:orientation val="minMax"/>
          <c:min val="0"/>
        </c:scaling>
        <c:delete val="0"/>
        <c:axPos val="r"/>
        <c:majorGridlines>
          <c:spPr>
            <a:ln w="3175">
              <a:solidFill>
                <a:srgbClr val="80808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1200" b="1" i="0" u="none" strike="noStrike" baseline="0">
                <a:solidFill>
                  <a:srgbClr val="000000"/>
                </a:solidFill>
                <a:latin typeface="Arial"/>
                <a:ea typeface="Arial"/>
                <a:cs typeface="Arial"/>
              </a:defRPr>
            </a:pPr>
            <a:endParaRPr lang="en-US"/>
          </a:p>
        </c:txPr>
        <c:crossAx val="226294056"/>
        <c:crosses val="max"/>
        <c:crossBetween val="midCat"/>
        <c:majorUnit val="20000"/>
        <c:minorUnit val="10000"/>
      </c:valAx>
      <c:spPr>
        <a:solidFill>
          <a:srgbClr val="FFFFFF"/>
        </a:solidFill>
        <a:ln w="12700">
          <a:solidFill>
            <a:srgbClr val="000000"/>
          </a:solidFill>
          <a:prstDash val="solid"/>
        </a:ln>
      </c:spPr>
    </c:plotArea>
    <c:legend>
      <c:legendPos val="r"/>
      <c:layout>
        <c:manualLayout>
          <c:xMode val="edge"/>
          <c:yMode val="edge"/>
          <c:x val="0.2241568062969278"/>
          <c:y val="0.95800998436626217"/>
          <c:w val="0.56329366337368869"/>
          <c:h val="3.4214618973561484E-2"/>
        </c:manualLayout>
      </c:layout>
      <c:overlay val="0"/>
      <c:spPr>
        <a:solidFill>
          <a:srgbClr val="FFFFFF"/>
        </a:solidFill>
        <a:ln w="3175">
          <a:solidFill>
            <a:srgbClr val="000000"/>
          </a:solidFill>
          <a:prstDash val="solid"/>
        </a:ln>
      </c:spPr>
      <c:txPr>
        <a:bodyPr/>
        <a:lstStyle/>
        <a:p>
          <a:pPr>
            <a:defRPr sz="900" b="1" i="0" u="none" strike="noStrike" baseline="0">
              <a:solidFill>
                <a:srgbClr val="000000"/>
              </a:solidFill>
              <a:latin typeface="Tahoma" panose="020B0604030504040204" pitchFamily="34" charset="0"/>
              <a:ea typeface="Tahoma" panose="020B0604030504040204" pitchFamily="34" charset="0"/>
              <a:cs typeface="Tahoma" panose="020B0604030504040204" pitchFamily="34" charset="0"/>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2550" b="0" i="0" u="none" strike="noStrike" baseline="0">
          <a:solidFill>
            <a:srgbClr val="000000"/>
          </a:solidFill>
          <a:latin typeface="Arial"/>
          <a:ea typeface="Arial"/>
          <a:cs typeface="Arial"/>
        </a:defRPr>
      </a:pPr>
      <a:endParaRPr lang="en-US"/>
    </a:p>
  </c:txPr>
  <c:printSettings>
    <c:headerFooter alignWithMargins="0"/>
    <c:pageMargins b="0" l="0" r="0" t="0" header="0" footer="0"/>
    <c:pageSetup orientation="landscape" horizontalDpi="1200" verticalDpi="1200"/>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7122321288060907E-2"/>
          <c:y val="0.20324365231883812"/>
          <c:w val="0.83252679551672881"/>
          <c:h val="0.61513643398740281"/>
        </c:manualLayout>
      </c:layout>
      <c:lineChart>
        <c:grouping val="standard"/>
        <c:varyColors val="0"/>
        <c:ser>
          <c:idx val="0"/>
          <c:order val="0"/>
          <c:tx>
            <c:strRef>
              <c:f>'5159'!$A$17</c:f>
              <c:strCache>
                <c:ptCount val="1"/>
                <c:pt idx="0">
                  <c:v>Average Duration</c:v>
                </c:pt>
              </c:strCache>
            </c:strRef>
          </c:tx>
          <c:spPr>
            <a:ln w="25400">
              <a:solidFill>
                <a:srgbClr val="3366FF"/>
              </a:solidFill>
              <a:prstDash val="solid"/>
            </a:ln>
          </c:spPr>
          <c:marker>
            <c:symbol val="none"/>
          </c:marker>
          <c:cat>
            <c:numRef>
              <c:f>'5159'!$C$1:$MB$1</c:f>
              <c:numCache>
                <c:formatCode>[$-409]mmm\-yy;@</c:formatCode>
                <c:ptCount val="338"/>
                <c:pt idx="0">
                  <c:v>34730</c:v>
                </c:pt>
                <c:pt idx="1">
                  <c:v>34758</c:v>
                </c:pt>
                <c:pt idx="2">
                  <c:v>34789</c:v>
                </c:pt>
                <c:pt idx="3">
                  <c:v>34819</c:v>
                </c:pt>
                <c:pt idx="4">
                  <c:v>34850</c:v>
                </c:pt>
                <c:pt idx="5">
                  <c:v>34880</c:v>
                </c:pt>
                <c:pt idx="6">
                  <c:v>34911</c:v>
                </c:pt>
                <c:pt idx="7">
                  <c:v>34942</c:v>
                </c:pt>
                <c:pt idx="8">
                  <c:v>34972</c:v>
                </c:pt>
                <c:pt idx="9">
                  <c:v>35003</c:v>
                </c:pt>
                <c:pt idx="10">
                  <c:v>35033</c:v>
                </c:pt>
                <c:pt idx="11">
                  <c:v>35064</c:v>
                </c:pt>
                <c:pt idx="12">
                  <c:v>35079</c:v>
                </c:pt>
                <c:pt idx="13">
                  <c:v>35110</c:v>
                </c:pt>
                <c:pt idx="14">
                  <c:v>35139</c:v>
                </c:pt>
                <c:pt idx="15">
                  <c:v>35170</c:v>
                </c:pt>
                <c:pt idx="16">
                  <c:v>35200</c:v>
                </c:pt>
                <c:pt idx="17">
                  <c:v>35231</c:v>
                </c:pt>
                <c:pt idx="18">
                  <c:v>35261</c:v>
                </c:pt>
                <c:pt idx="19">
                  <c:v>35292</c:v>
                </c:pt>
                <c:pt idx="20">
                  <c:v>35323</c:v>
                </c:pt>
                <c:pt idx="21">
                  <c:v>35353</c:v>
                </c:pt>
                <c:pt idx="22">
                  <c:v>35384</c:v>
                </c:pt>
                <c:pt idx="23">
                  <c:v>35414</c:v>
                </c:pt>
                <c:pt idx="24">
                  <c:v>35445</c:v>
                </c:pt>
                <c:pt idx="25">
                  <c:v>35476</c:v>
                </c:pt>
                <c:pt idx="26">
                  <c:v>35504</c:v>
                </c:pt>
                <c:pt idx="27">
                  <c:v>35535</c:v>
                </c:pt>
                <c:pt idx="28">
                  <c:v>35581</c:v>
                </c:pt>
                <c:pt idx="29">
                  <c:v>35611</c:v>
                </c:pt>
                <c:pt idx="30">
                  <c:v>35642</c:v>
                </c:pt>
                <c:pt idx="31">
                  <c:v>35673</c:v>
                </c:pt>
                <c:pt idx="32">
                  <c:v>35703</c:v>
                </c:pt>
                <c:pt idx="33">
                  <c:v>35734</c:v>
                </c:pt>
                <c:pt idx="34">
                  <c:v>35764</c:v>
                </c:pt>
                <c:pt idx="35">
                  <c:v>35795</c:v>
                </c:pt>
                <c:pt idx="36">
                  <c:v>35826</c:v>
                </c:pt>
                <c:pt idx="37">
                  <c:v>35854</c:v>
                </c:pt>
                <c:pt idx="38">
                  <c:v>35885</c:v>
                </c:pt>
                <c:pt idx="39">
                  <c:v>35915</c:v>
                </c:pt>
                <c:pt idx="40">
                  <c:v>35946</c:v>
                </c:pt>
                <c:pt idx="41">
                  <c:v>35976</c:v>
                </c:pt>
                <c:pt idx="42">
                  <c:v>36007</c:v>
                </c:pt>
                <c:pt idx="43">
                  <c:v>36038</c:v>
                </c:pt>
                <c:pt idx="44">
                  <c:v>36068</c:v>
                </c:pt>
                <c:pt idx="45">
                  <c:v>36099</c:v>
                </c:pt>
                <c:pt idx="46">
                  <c:v>36129</c:v>
                </c:pt>
                <c:pt idx="47">
                  <c:v>36160</c:v>
                </c:pt>
                <c:pt idx="48">
                  <c:v>36191</c:v>
                </c:pt>
                <c:pt idx="49">
                  <c:v>36219</c:v>
                </c:pt>
                <c:pt idx="50">
                  <c:v>36250</c:v>
                </c:pt>
                <c:pt idx="51">
                  <c:v>36280</c:v>
                </c:pt>
                <c:pt idx="52">
                  <c:v>36311</c:v>
                </c:pt>
                <c:pt idx="53">
                  <c:v>36341</c:v>
                </c:pt>
                <c:pt idx="54">
                  <c:v>36372</c:v>
                </c:pt>
                <c:pt idx="55">
                  <c:v>36403</c:v>
                </c:pt>
                <c:pt idx="56">
                  <c:v>36433</c:v>
                </c:pt>
                <c:pt idx="57">
                  <c:v>36464</c:v>
                </c:pt>
                <c:pt idx="58">
                  <c:v>36494</c:v>
                </c:pt>
                <c:pt idx="59">
                  <c:v>36525</c:v>
                </c:pt>
                <c:pt idx="60">
                  <c:v>36556</c:v>
                </c:pt>
                <c:pt idx="61">
                  <c:v>36585</c:v>
                </c:pt>
                <c:pt idx="62">
                  <c:v>36616</c:v>
                </c:pt>
                <c:pt idx="63">
                  <c:v>36646</c:v>
                </c:pt>
                <c:pt idx="64">
                  <c:v>36677</c:v>
                </c:pt>
                <c:pt idx="65">
                  <c:v>36707</c:v>
                </c:pt>
                <c:pt idx="66">
                  <c:v>36738</c:v>
                </c:pt>
                <c:pt idx="67">
                  <c:v>36769</c:v>
                </c:pt>
                <c:pt idx="68">
                  <c:v>36799</c:v>
                </c:pt>
                <c:pt idx="69">
                  <c:v>36830</c:v>
                </c:pt>
                <c:pt idx="70">
                  <c:v>36860</c:v>
                </c:pt>
                <c:pt idx="71">
                  <c:v>36891</c:v>
                </c:pt>
                <c:pt idx="72">
                  <c:v>36922</c:v>
                </c:pt>
                <c:pt idx="73">
                  <c:v>36950</c:v>
                </c:pt>
                <c:pt idx="74">
                  <c:v>36981</c:v>
                </c:pt>
                <c:pt idx="75">
                  <c:v>37011</c:v>
                </c:pt>
                <c:pt idx="76">
                  <c:v>37042</c:v>
                </c:pt>
                <c:pt idx="77">
                  <c:v>37072</c:v>
                </c:pt>
                <c:pt idx="78">
                  <c:v>37103</c:v>
                </c:pt>
                <c:pt idx="79">
                  <c:v>37134</c:v>
                </c:pt>
                <c:pt idx="80">
                  <c:v>37164</c:v>
                </c:pt>
                <c:pt idx="81">
                  <c:v>37195</c:v>
                </c:pt>
                <c:pt idx="82">
                  <c:v>37225</c:v>
                </c:pt>
                <c:pt idx="83">
                  <c:v>37256</c:v>
                </c:pt>
                <c:pt idx="84">
                  <c:v>37287</c:v>
                </c:pt>
                <c:pt idx="85">
                  <c:v>37315</c:v>
                </c:pt>
                <c:pt idx="86">
                  <c:v>37346</c:v>
                </c:pt>
                <c:pt idx="87">
                  <c:v>37376</c:v>
                </c:pt>
                <c:pt idx="88">
                  <c:v>37407</c:v>
                </c:pt>
                <c:pt idx="89">
                  <c:v>37437</c:v>
                </c:pt>
                <c:pt idx="90">
                  <c:v>37468</c:v>
                </c:pt>
                <c:pt idx="91">
                  <c:v>37499</c:v>
                </c:pt>
                <c:pt idx="92">
                  <c:v>37529</c:v>
                </c:pt>
                <c:pt idx="93">
                  <c:v>37560</c:v>
                </c:pt>
                <c:pt idx="94">
                  <c:v>37590</c:v>
                </c:pt>
                <c:pt idx="95">
                  <c:v>37621</c:v>
                </c:pt>
                <c:pt idx="96">
                  <c:v>37652</c:v>
                </c:pt>
                <c:pt idx="97">
                  <c:v>37680</c:v>
                </c:pt>
                <c:pt idx="98">
                  <c:v>37711</c:v>
                </c:pt>
                <c:pt idx="99">
                  <c:v>37741</c:v>
                </c:pt>
                <c:pt idx="100">
                  <c:v>37772</c:v>
                </c:pt>
                <c:pt idx="101">
                  <c:v>37802</c:v>
                </c:pt>
                <c:pt idx="102">
                  <c:v>37833</c:v>
                </c:pt>
                <c:pt idx="103">
                  <c:v>37864</c:v>
                </c:pt>
                <c:pt idx="104">
                  <c:v>37894</c:v>
                </c:pt>
                <c:pt idx="105">
                  <c:v>37925</c:v>
                </c:pt>
                <c:pt idx="106">
                  <c:v>37955</c:v>
                </c:pt>
                <c:pt idx="107">
                  <c:v>37986</c:v>
                </c:pt>
                <c:pt idx="108">
                  <c:v>38017</c:v>
                </c:pt>
                <c:pt idx="109">
                  <c:v>38046</c:v>
                </c:pt>
                <c:pt idx="110">
                  <c:v>38077</c:v>
                </c:pt>
                <c:pt idx="111">
                  <c:v>38107</c:v>
                </c:pt>
                <c:pt idx="112">
                  <c:v>38138</c:v>
                </c:pt>
                <c:pt idx="113">
                  <c:v>38168</c:v>
                </c:pt>
                <c:pt idx="114">
                  <c:v>38199</c:v>
                </c:pt>
                <c:pt idx="115">
                  <c:v>38230</c:v>
                </c:pt>
                <c:pt idx="116">
                  <c:v>38260</c:v>
                </c:pt>
                <c:pt idx="117">
                  <c:v>38291</c:v>
                </c:pt>
                <c:pt idx="118">
                  <c:v>38321</c:v>
                </c:pt>
                <c:pt idx="119">
                  <c:v>38352</c:v>
                </c:pt>
                <c:pt idx="120">
                  <c:v>38383</c:v>
                </c:pt>
                <c:pt idx="121">
                  <c:v>38411</c:v>
                </c:pt>
                <c:pt idx="122">
                  <c:v>38442</c:v>
                </c:pt>
                <c:pt idx="123">
                  <c:v>38472</c:v>
                </c:pt>
                <c:pt idx="124">
                  <c:v>38503</c:v>
                </c:pt>
                <c:pt idx="125">
                  <c:v>38533</c:v>
                </c:pt>
                <c:pt idx="126">
                  <c:v>38564</c:v>
                </c:pt>
                <c:pt idx="127">
                  <c:v>38595</c:v>
                </c:pt>
                <c:pt idx="128">
                  <c:v>38625</c:v>
                </c:pt>
                <c:pt idx="129">
                  <c:v>38656</c:v>
                </c:pt>
                <c:pt idx="130">
                  <c:v>38686</c:v>
                </c:pt>
                <c:pt idx="131">
                  <c:v>38717</c:v>
                </c:pt>
                <c:pt idx="132">
                  <c:v>38748</c:v>
                </c:pt>
                <c:pt idx="133">
                  <c:v>38776</c:v>
                </c:pt>
                <c:pt idx="134">
                  <c:v>38807</c:v>
                </c:pt>
                <c:pt idx="135">
                  <c:v>38837</c:v>
                </c:pt>
                <c:pt idx="136">
                  <c:v>38868</c:v>
                </c:pt>
                <c:pt idx="137">
                  <c:v>38898</c:v>
                </c:pt>
                <c:pt idx="138">
                  <c:v>38929</c:v>
                </c:pt>
                <c:pt idx="139">
                  <c:v>38960</c:v>
                </c:pt>
                <c:pt idx="140">
                  <c:v>38990</c:v>
                </c:pt>
                <c:pt idx="141">
                  <c:v>39021</c:v>
                </c:pt>
                <c:pt idx="142">
                  <c:v>39051</c:v>
                </c:pt>
                <c:pt idx="143">
                  <c:v>39082</c:v>
                </c:pt>
                <c:pt idx="144">
                  <c:v>39113</c:v>
                </c:pt>
                <c:pt idx="145">
                  <c:v>39141</c:v>
                </c:pt>
                <c:pt idx="146">
                  <c:v>39172</c:v>
                </c:pt>
                <c:pt idx="147">
                  <c:v>39202</c:v>
                </c:pt>
                <c:pt idx="148">
                  <c:v>39233</c:v>
                </c:pt>
                <c:pt idx="149">
                  <c:v>39263</c:v>
                </c:pt>
                <c:pt idx="150">
                  <c:v>39293</c:v>
                </c:pt>
                <c:pt idx="151">
                  <c:v>39325</c:v>
                </c:pt>
                <c:pt idx="152">
                  <c:v>39355</c:v>
                </c:pt>
                <c:pt idx="153">
                  <c:v>39386</c:v>
                </c:pt>
                <c:pt idx="154">
                  <c:v>39401</c:v>
                </c:pt>
                <c:pt idx="155">
                  <c:v>39431.4</c:v>
                </c:pt>
                <c:pt idx="156">
                  <c:v>39461.800000000003</c:v>
                </c:pt>
                <c:pt idx="157">
                  <c:v>39492.200000000004</c:v>
                </c:pt>
                <c:pt idx="158">
                  <c:v>39522.600000000006</c:v>
                </c:pt>
                <c:pt idx="159">
                  <c:v>39553.000000000007</c:v>
                </c:pt>
                <c:pt idx="160">
                  <c:v>39583.400000000009</c:v>
                </c:pt>
                <c:pt idx="161">
                  <c:v>39613.80000000001</c:v>
                </c:pt>
                <c:pt idx="162">
                  <c:v>39644.200000000012</c:v>
                </c:pt>
                <c:pt idx="163">
                  <c:v>39674.600000000013</c:v>
                </c:pt>
                <c:pt idx="164">
                  <c:v>39705.000000000015</c:v>
                </c:pt>
                <c:pt idx="165">
                  <c:v>39735.400000000016</c:v>
                </c:pt>
                <c:pt idx="166">
                  <c:v>39765.800000000017</c:v>
                </c:pt>
                <c:pt idx="167">
                  <c:v>39796.200000000019</c:v>
                </c:pt>
                <c:pt idx="168">
                  <c:v>39826.60000000002</c:v>
                </c:pt>
                <c:pt idx="169">
                  <c:v>39857.000000000022</c:v>
                </c:pt>
                <c:pt idx="170">
                  <c:v>39887.400000000023</c:v>
                </c:pt>
                <c:pt idx="171">
                  <c:v>39917.800000000025</c:v>
                </c:pt>
                <c:pt idx="172">
                  <c:v>39948.200000000026</c:v>
                </c:pt>
                <c:pt idx="173">
                  <c:v>39978.600000000028</c:v>
                </c:pt>
                <c:pt idx="174">
                  <c:v>40009.000000000029</c:v>
                </c:pt>
                <c:pt idx="175">
                  <c:v>40039.400000000031</c:v>
                </c:pt>
                <c:pt idx="176">
                  <c:v>40069.800000000032</c:v>
                </c:pt>
                <c:pt idx="177">
                  <c:v>40100.200000000033</c:v>
                </c:pt>
                <c:pt idx="178">
                  <c:v>40130.600000000035</c:v>
                </c:pt>
                <c:pt idx="179">
                  <c:v>40161.000000000036</c:v>
                </c:pt>
                <c:pt idx="180">
                  <c:v>40191.400000000038</c:v>
                </c:pt>
                <c:pt idx="181">
                  <c:v>40221.800000000039</c:v>
                </c:pt>
                <c:pt idx="182">
                  <c:v>40252.200000000041</c:v>
                </c:pt>
                <c:pt idx="183">
                  <c:v>40282.600000000042</c:v>
                </c:pt>
                <c:pt idx="184">
                  <c:v>40313.000000000044</c:v>
                </c:pt>
                <c:pt idx="185">
                  <c:v>40343.400000000045</c:v>
                </c:pt>
                <c:pt idx="186">
                  <c:v>40373.800000000047</c:v>
                </c:pt>
                <c:pt idx="187">
                  <c:v>40404.200000000048</c:v>
                </c:pt>
                <c:pt idx="188">
                  <c:v>40434.600000000049</c:v>
                </c:pt>
                <c:pt idx="189">
                  <c:v>40465.000000000051</c:v>
                </c:pt>
                <c:pt idx="190">
                  <c:v>40495.400000000052</c:v>
                </c:pt>
                <c:pt idx="191">
                  <c:v>40525.800000000054</c:v>
                </c:pt>
                <c:pt idx="192">
                  <c:v>40556.200000000055</c:v>
                </c:pt>
                <c:pt idx="193">
                  <c:v>40586.600000000057</c:v>
                </c:pt>
                <c:pt idx="194">
                  <c:v>40617.000000000058</c:v>
                </c:pt>
                <c:pt idx="195">
                  <c:v>40647.40000000006</c:v>
                </c:pt>
                <c:pt idx="196">
                  <c:v>40677.800000000061</c:v>
                </c:pt>
                <c:pt idx="197">
                  <c:v>40708.200000000063</c:v>
                </c:pt>
                <c:pt idx="198">
                  <c:v>40738.600000000064</c:v>
                </c:pt>
                <c:pt idx="199">
                  <c:v>40769.000000000065</c:v>
                </c:pt>
                <c:pt idx="200">
                  <c:v>40799.400000000067</c:v>
                </c:pt>
                <c:pt idx="201">
                  <c:v>40829.800000000068</c:v>
                </c:pt>
                <c:pt idx="202">
                  <c:v>40860.20000000007</c:v>
                </c:pt>
                <c:pt idx="203">
                  <c:v>40890.600000000071</c:v>
                </c:pt>
                <c:pt idx="204">
                  <c:v>40921.000000000073</c:v>
                </c:pt>
                <c:pt idx="205">
                  <c:v>40951.400000000074</c:v>
                </c:pt>
                <c:pt idx="206">
                  <c:v>40981.800000000076</c:v>
                </c:pt>
                <c:pt idx="207">
                  <c:v>41012.200000000077</c:v>
                </c:pt>
                <c:pt idx="208">
                  <c:v>41042.600000000079</c:v>
                </c:pt>
                <c:pt idx="209">
                  <c:v>41073.00000000008</c:v>
                </c:pt>
                <c:pt idx="210">
                  <c:v>41103.400000000081</c:v>
                </c:pt>
                <c:pt idx="211">
                  <c:v>41133.800000000083</c:v>
                </c:pt>
                <c:pt idx="212">
                  <c:v>41164.200000000084</c:v>
                </c:pt>
                <c:pt idx="213">
                  <c:v>41194.600000000086</c:v>
                </c:pt>
                <c:pt idx="214">
                  <c:v>41225.000000000087</c:v>
                </c:pt>
                <c:pt idx="215">
                  <c:v>41255.400000000089</c:v>
                </c:pt>
                <c:pt idx="216">
                  <c:v>41285.80000000009</c:v>
                </c:pt>
                <c:pt idx="217">
                  <c:v>41316.200000000092</c:v>
                </c:pt>
                <c:pt idx="218">
                  <c:v>41346.600000000093</c:v>
                </c:pt>
                <c:pt idx="219">
                  <c:v>41377.000000000095</c:v>
                </c:pt>
                <c:pt idx="220">
                  <c:v>41407.400000000096</c:v>
                </c:pt>
                <c:pt idx="221">
                  <c:v>41437.800000000097</c:v>
                </c:pt>
                <c:pt idx="222">
                  <c:v>41468.200000000099</c:v>
                </c:pt>
                <c:pt idx="223">
                  <c:v>41498.6000000001</c:v>
                </c:pt>
                <c:pt idx="224">
                  <c:v>41529.000000000102</c:v>
                </c:pt>
                <c:pt idx="225">
                  <c:v>41559.400000000103</c:v>
                </c:pt>
                <c:pt idx="226">
                  <c:v>41589.800000000105</c:v>
                </c:pt>
                <c:pt idx="227">
                  <c:v>41620.200000000106</c:v>
                </c:pt>
                <c:pt idx="228">
                  <c:v>41650.600000000108</c:v>
                </c:pt>
                <c:pt idx="229">
                  <c:v>41681.000000000109</c:v>
                </c:pt>
                <c:pt idx="230">
                  <c:v>41711.400000000111</c:v>
                </c:pt>
                <c:pt idx="231">
                  <c:v>41741.800000000112</c:v>
                </c:pt>
                <c:pt idx="232">
                  <c:v>41772.200000000114</c:v>
                </c:pt>
                <c:pt idx="233">
                  <c:v>41802.600000000115</c:v>
                </c:pt>
                <c:pt idx="234">
                  <c:v>41833.000000000116</c:v>
                </c:pt>
                <c:pt idx="235">
                  <c:v>41863.400000000118</c:v>
                </c:pt>
                <c:pt idx="236">
                  <c:v>41893.800000000119</c:v>
                </c:pt>
                <c:pt idx="237">
                  <c:v>41924.200000000121</c:v>
                </c:pt>
                <c:pt idx="238">
                  <c:v>41954.600000000122</c:v>
                </c:pt>
                <c:pt idx="239">
                  <c:v>41985.000000000124</c:v>
                </c:pt>
                <c:pt idx="240">
                  <c:v>42015.400000000125</c:v>
                </c:pt>
                <c:pt idx="241">
                  <c:v>42045.800000000127</c:v>
                </c:pt>
                <c:pt idx="242">
                  <c:v>42076.200000000128</c:v>
                </c:pt>
                <c:pt idx="243">
                  <c:v>42106.60000000013</c:v>
                </c:pt>
                <c:pt idx="244">
                  <c:v>42137.000000000131</c:v>
                </c:pt>
                <c:pt idx="245">
                  <c:v>42167.400000000132</c:v>
                </c:pt>
                <c:pt idx="246">
                  <c:v>42197.800000000134</c:v>
                </c:pt>
                <c:pt idx="247">
                  <c:v>42228.200000000135</c:v>
                </c:pt>
                <c:pt idx="248">
                  <c:v>42258.600000000137</c:v>
                </c:pt>
                <c:pt idx="249">
                  <c:v>42289.000000000138</c:v>
                </c:pt>
                <c:pt idx="250">
                  <c:v>42319.40000000014</c:v>
                </c:pt>
                <c:pt idx="251">
                  <c:v>42349.800000000141</c:v>
                </c:pt>
                <c:pt idx="252">
                  <c:v>42380.200000000143</c:v>
                </c:pt>
                <c:pt idx="253">
                  <c:v>42410.600000000144</c:v>
                </c:pt>
                <c:pt idx="254">
                  <c:v>42441.000000000146</c:v>
                </c:pt>
                <c:pt idx="255">
                  <c:v>42471.400000000147</c:v>
                </c:pt>
                <c:pt idx="256">
                  <c:v>42501.800000000148</c:v>
                </c:pt>
                <c:pt idx="257">
                  <c:v>42532.20000000015</c:v>
                </c:pt>
                <c:pt idx="258">
                  <c:v>42562.600000000151</c:v>
                </c:pt>
                <c:pt idx="259">
                  <c:v>42593.000000000153</c:v>
                </c:pt>
                <c:pt idx="260">
                  <c:v>42623.400000000154</c:v>
                </c:pt>
                <c:pt idx="261">
                  <c:v>42653.800000000156</c:v>
                </c:pt>
                <c:pt idx="262">
                  <c:v>42684.200000000157</c:v>
                </c:pt>
                <c:pt idx="263">
                  <c:v>42714.600000000159</c:v>
                </c:pt>
                <c:pt idx="264">
                  <c:v>42745.00000000016</c:v>
                </c:pt>
                <c:pt idx="265">
                  <c:v>42775.400000000162</c:v>
                </c:pt>
                <c:pt idx="266">
                  <c:v>42805.800000000163</c:v>
                </c:pt>
                <c:pt idx="267">
                  <c:v>42836.200000000164</c:v>
                </c:pt>
                <c:pt idx="268">
                  <c:v>42866.600000000166</c:v>
                </c:pt>
                <c:pt idx="269">
                  <c:v>42897.000000000167</c:v>
                </c:pt>
                <c:pt idx="270">
                  <c:v>42927.400000000169</c:v>
                </c:pt>
                <c:pt idx="271">
                  <c:v>42957.80000000017</c:v>
                </c:pt>
                <c:pt idx="272">
                  <c:v>42988.200000000172</c:v>
                </c:pt>
                <c:pt idx="273">
                  <c:v>43018.600000000173</c:v>
                </c:pt>
                <c:pt idx="274">
                  <c:v>43049.000000000175</c:v>
                </c:pt>
                <c:pt idx="275">
                  <c:v>43079.400000000176</c:v>
                </c:pt>
                <c:pt idx="276">
                  <c:v>43109.800000000178</c:v>
                </c:pt>
                <c:pt idx="277">
                  <c:v>43140.200000000179</c:v>
                </c:pt>
                <c:pt idx="278">
                  <c:v>43170.60000000018</c:v>
                </c:pt>
                <c:pt idx="279">
                  <c:v>43201.000000000182</c:v>
                </c:pt>
                <c:pt idx="280">
                  <c:v>43231.400000000183</c:v>
                </c:pt>
                <c:pt idx="281">
                  <c:v>43261.800000000185</c:v>
                </c:pt>
                <c:pt idx="282">
                  <c:v>43292.200000000186</c:v>
                </c:pt>
                <c:pt idx="283">
                  <c:v>43322.600000000188</c:v>
                </c:pt>
                <c:pt idx="284">
                  <c:v>43353.000000000189</c:v>
                </c:pt>
                <c:pt idx="285">
                  <c:v>43383.400000000191</c:v>
                </c:pt>
                <c:pt idx="286">
                  <c:v>43413.800000000192</c:v>
                </c:pt>
                <c:pt idx="287">
                  <c:v>43444.200000000194</c:v>
                </c:pt>
                <c:pt idx="288">
                  <c:v>43474.600000000195</c:v>
                </c:pt>
                <c:pt idx="289">
                  <c:v>43505.000000000196</c:v>
                </c:pt>
                <c:pt idx="290">
                  <c:v>43535.400000000198</c:v>
                </c:pt>
                <c:pt idx="291">
                  <c:v>43565.800000000199</c:v>
                </c:pt>
                <c:pt idx="292">
                  <c:v>43596.200000000201</c:v>
                </c:pt>
                <c:pt idx="293">
                  <c:v>43626.600000000202</c:v>
                </c:pt>
                <c:pt idx="294">
                  <c:v>43657.000000000204</c:v>
                </c:pt>
                <c:pt idx="295">
                  <c:v>43687.400000000205</c:v>
                </c:pt>
                <c:pt idx="296">
                  <c:v>43717.800000000207</c:v>
                </c:pt>
                <c:pt idx="297">
                  <c:v>43748.200000000208</c:v>
                </c:pt>
                <c:pt idx="298">
                  <c:v>43778.60000000021</c:v>
                </c:pt>
                <c:pt idx="299">
                  <c:v>43809.000000000211</c:v>
                </c:pt>
                <c:pt idx="300">
                  <c:v>43839.400000000212</c:v>
                </c:pt>
                <c:pt idx="301">
                  <c:v>43869.800000000214</c:v>
                </c:pt>
                <c:pt idx="302">
                  <c:v>43900.200000000215</c:v>
                </c:pt>
                <c:pt idx="303">
                  <c:v>43930.600000000217</c:v>
                </c:pt>
                <c:pt idx="304">
                  <c:v>43961.000000000218</c:v>
                </c:pt>
                <c:pt idx="305">
                  <c:v>43991.40000000022</c:v>
                </c:pt>
                <c:pt idx="306">
                  <c:v>44021.800000000221</c:v>
                </c:pt>
                <c:pt idx="307">
                  <c:v>44052.200000000223</c:v>
                </c:pt>
                <c:pt idx="308">
                  <c:v>44082.600000000224</c:v>
                </c:pt>
                <c:pt idx="309">
                  <c:v>44113.000000000226</c:v>
                </c:pt>
                <c:pt idx="310">
                  <c:v>44143.400000000227</c:v>
                </c:pt>
                <c:pt idx="311">
                  <c:v>44173.800000000228</c:v>
                </c:pt>
                <c:pt idx="312">
                  <c:v>44204.20000000023</c:v>
                </c:pt>
                <c:pt idx="313">
                  <c:v>44234.600000000231</c:v>
                </c:pt>
                <c:pt idx="314">
                  <c:v>44265.000000000233</c:v>
                </c:pt>
                <c:pt idx="315">
                  <c:v>44295.400000000234</c:v>
                </c:pt>
                <c:pt idx="316">
                  <c:v>44325.800000000236</c:v>
                </c:pt>
                <c:pt idx="317">
                  <c:v>44356.200000000237</c:v>
                </c:pt>
                <c:pt idx="318">
                  <c:v>44386.600000000239</c:v>
                </c:pt>
                <c:pt idx="319">
                  <c:v>44417.00000000024</c:v>
                </c:pt>
                <c:pt idx="320">
                  <c:v>44447.400000000242</c:v>
                </c:pt>
                <c:pt idx="321">
                  <c:v>44477.800000000243</c:v>
                </c:pt>
                <c:pt idx="322">
                  <c:v>44508.200000000244</c:v>
                </c:pt>
                <c:pt idx="323">
                  <c:v>44538.600000000246</c:v>
                </c:pt>
                <c:pt idx="324">
                  <c:v>44569.000000000247</c:v>
                </c:pt>
                <c:pt idx="325">
                  <c:v>44599.400000000249</c:v>
                </c:pt>
                <c:pt idx="326">
                  <c:v>44629.80000000025</c:v>
                </c:pt>
                <c:pt idx="327">
                  <c:v>44660.200000000252</c:v>
                </c:pt>
                <c:pt idx="328">
                  <c:v>44690.600000000253</c:v>
                </c:pt>
                <c:pt idx="329">
                  <c:v>44721.000000000255</c:v>
                </c:pt>
                <c:pt idx="330">
                  <c:v>44751.400000000256</c:v>
                </c:pt>
                <c:pt idx="331">
                  <c:v>44781.800000000258</c:v>
                </c:pt>
                <c:pt idx="332">
                  <c:v>44812.200000000259</c:v>
                </c:pt>
                <c:pt idx="333">
                  <c:v>44842.60000000026</c:v>
                </c:pt>
                <c:pt idx="334">
                  <c:v>44873.000000000262</c:v>
                </c:pt>
                <c:pt idx="335">
                  <c:v>44903.400000000263</c:v>
                </c:pt>
                <c:pt idx="336">
                  <c:v>44933.800000000265</c:v>
                </c:pt>
                <c:pt idx="337">
                  <c:v>44964.200000000266</c:v>
                </c:pt>
              </c:numCache>
            </c:numRef>
          </c:cat>
          <c:val>
            <c:numRef>
              <c:f>'5159'!$C$17:$MB$17</c:f>
              <c:numCache>
                <c:formatCode>#,##0.0</c:formatCode>
                <c:ptCount val="338"/>
                <c:pt idx="0">
                  <c:v>14.776781729885812</c:v>
                </c:pt>
                <c:pt idx="1">
                  <c:v>14.760755536717177</c:v>
                </c:pt>
                <c:pt idx="2">
                  <c:v>14.672199890492916</c:v>
                </c:pt>
                <c:pt idx="3">
                  <c:v>14.601143041133382</c:v>
                </c:pt>
                <c:pt idx="4">
                  <c:v>14.598317518002558</c:v>
                </c:pt>
                <c:pt idx="5">
                  <c:v>14.509983642238174</c:v>
                </c:pt>
                <c:pt idx="6">
                  <c:v>14.500636563101011</c:v>
                </c:pt>
                <c:pt idx="7">
                  <c:v>14.409739135140986</c:v>
                </c:pt>
                <c:pt idx="8">
                  <c:v>14.373488897047825</c:v>
                </c:pt>
                <c:pt idx="9">
                  <c:v>14.392784353952679</c:v>
                </c:pt>
                <c:pt idx="10">
                  <c:v>14.305510578583766</c:v>
                </c:pt>
                <c:pt idx="11">
                  <c:v>14.230461596466659</c:v>
                </c:pt>
                <c:pt idx="12">
                  <c:v>14.277034164605201</c:v>
                </c:pt>
                <c:pt idx="13">
                  <c:v>14.20427600641136</c:v>
                </c:pt>
                <c:pt idx="14">
                  <c:v>14.195001983339944</c:v>
                </c:pt>
                <c:pt idx="15">
                  <c:v>14.116497801071572</c:v>
                </c:pt>
                <c:pt idx="16">
                  <c:v>14.187240684138649</c:v>
                </c:pt>
                <c:pt idx="17">
                  <c:v>14.214207522089296</c:v>
                </c:pt>
                <c:pt idx="18">
                  <c:v>14.171827658809633</c:v>
                </c:pt>
                <c:pt idx="19">
                  <c:v>14.174122755697701</c:v>
                </c:pt>
                <c:pt idx="20">
                  <c:v>14.312246753246754</c:v>
                </c:pt>
                <c:pt idx="21">
                  <c:v>14.308282188518263</c:v>
                </c:pt>
                <c:pt idx="22">
                  <c:v>14.343909901355699</c:v>
                </c:pt>
                <c:pt idx="23">
                  <c:v>14.46107610787441</c:v>
                </c:pt>
                <c:pt idx="24">
                  <c:v>14.383360891828461</c:v>
                </c:pt>
                <c:pt idx="25">
                  <c:v>14.413412403851327</c:v>
                </c:pt>
                <c:pt idx="26">
                  <c:v>14.47309931204798</c:v>
                </c:pt>
                <c:pt idx="27">
                  <c:v>14.518249182409031</c:v>
                </c:pt>
                <c:pt idx="28">
                  <c:v>14.455342580330383</c:v>
                </c:pt>
                <c:pt idx="29">
                  <c:v>14.380179069343832</c:v>
                </c:pt>
                <c:pt idx="30">
                  <c:v>14.331060434585785</c:v>
                </c:pt>
                <c:pt idx="31">
                  <c:v>14.278660211217758</c:v>
                </c:pt>
                <c:pt idx="32">
                  <c:v>14.12863836433338</c:v>
                </c:pt>
                <c:pt idx="33">
                  <c:v>14.069957432170959</c:v>
                </c:pt>
                <c:pt idx="34">
                  <c:v>14.066632223992192</c:v>
                </c:pt>
                <c:pt idx="35">
                  <c:v>13.992728541927228</c:v>
                </c:pt>
                <c:pt idx="36">
                  <c:v>14.035254277390829</c:v>
                </c:pt>
                <c:pt idx="37">
                  <c:v>14.047372695280778</c:v>
                </c:pt>
                <c:pt idx="38">
                  <c:v>13.866030723861396</c:v>
                </c:pt>
                <c:pt idx="39">
                  <c:v>13.763775000756452</c:v>
                </c:pt>
                <c:pt idx="40">
                  <c:v>13.760349078149341</c:v>
                </c:pt>
                <c:pt idx="41">
                  <c:v>13.674600398460907</c:v>
                </c:pt>
                <c:pt idx="42">
                  <c:v>13.635683237418881</c:v>
                </c:pt>
                <c:pt idx="43">
                  <c:v>13.558413637472555</c:v>
                </c:pt>
                <c:pt idx="44">
                  <c:v>13.536518095238096</c:v>
                </c:pt>
                <c:pt idx="45">
                  <c:v>13.462069488696708</c:v>
                </c:pt>
                <c:pt idx="46">
                  <c:v>13.293501547250655</c:v>
                </c:pt>
                <c:pt idx="47">
                  <c:v>13.159741837287243</c:v>
                </c:pt>
                <c:pt idx="48">
                  <c:v>13.192239251478101</c:v>
                </c:pt>
                <c:pt idx="49">
                  <c:v>13.296823423500664</c:v>
                </c:pt>
                <c:pt idx="50">
                  <c:v>13.401632746924227</c:v>
                </c:pt>
                <c:pt idx="51">
                  <c:v>13.443113686975389</c:v>
                </c:pt>
                <c:pt idx="52">
                  <c:v>13.586559438764597</c:v>
                </c:pt>
                <c:pt idx="53">
                  <c:v>13.740135919299689</c:v>
                </c:pt>
                <c:pt idx="54">
                  <c:v>13.609584825425246</c:v>
                </c:pt>
                <c:pt idx="55">
                  <c:v>13.716747442110931</c:v>
                </c:pt>
                <c:pt idx="56">
                  <c:v>13.835816353349657</c:v>
                </c:pt>
                <c:pt idx="57">
                  <c:v>14.032179141613105</c:v>
                </c:pt>
                <c:pt idx="58">
                  <c:v>14.174581396651174</c:v>
                </c:pt>
                <c:pt idx="59">
                  <c:v>14.303349471955604</c:v>
                </c:pt>
                <c:pt idx="60">
                  <c:v>14.429080551897865</c:v>
                </c:pt>
                <c:pt idx="61">
                  <c:v>14.375545476657177</c:v>
                </c:pt>
                <c:pt idx="62">
                  <c:v>14.317700800481148</c:v>
                </c:pt>
                <c:pt idx="63">
                  <c:v>14.352316021656307</c:v>
                </c:pt>
                <c:pt idx="64">
                  <c:v>14.264993625829</c:v>
                </c:pt>
                <c:pt idx="65">
                  <c:v>14.17402649538338</c:v>
                </c:pt>
                <c:pt idx="66">
                  <c:v>14.385760611083088</c:v>
                </c:pt>
                <c:pt idx="67">
                  <c:v>14.362450004379179</c:v>
                </c:pt>
                <c:pt idx="68">
                  <c:v>14.237506583182164</c:v>
                </c:pt>
                <c:pt idx="69">
                  <c:v>14.236446223053106</c:v>
                </c:pt>
                <c:pt idx="70">
                  <c:v>14.117877363296316</c:v>
                </c:pt>
                <c:pt idx="71">
                  <c:v>14.003936096318592</c:v>
                </c:pt>
                <c:pt idx="72">
                  <c:v>13.831359350147693</c:v>
                </c:pt>
                <c:pt idx="73">
                  <c:v>13.708373476312152</c:v>
                </c:pt>
                <c:pt idx="74">
                  <c:v>13.527731298208383</c:v>
                </c:pt>
                <c:pt idx="75">
                  <c:v>13.376325688313045</c:v>
                </c:pt>
                <c:pt idx="76">
                  <c:v>13.218851855089476</c:v>
                </c:pt>
                <c:pt idx="77">
                  <c:v>13.171182547413741</c:v>
                </c:pt>
                <c:pt idx="78">
                  <c:v>13.213978851859913</c:v>
                </c:pt>
                <c:pt idx="79">
                  <c:v>13.157390099619555</c:v>
                </c:pt>
                <c:pt idx="80">
                  <c:v>13.341154417262551</c:v>
                </c:pt>
                <c:pt idx="81">
                  <c:v>13.178111566678911</c:v>
                </c:pt>
                <c:pt idx="82">
                  <c:v>13.142854466075812</c:v>
                </c:pt>
                <c:pt idx="83">
                  <c:v>13.399844706795843</c:v>
                </c:pt>
                <c:pt idx="84">
                  <c:v>13.658155315833836</c:v>
                </c:pt>
                <c:pt idx="85">
                  <c:v>13.952262072488486</c:v>
                </c:pt>
                <c:pt idx="86">
                  <c:v>14.400162435568564</c:v>
                </c:pt>
                <c:pt idx="87">
                  <c:v>14.94592022012654</c:v>
                </c:pt>
                <c:pt idx="88">
                  <c:v>15.298578011745828</c:v>
                </c:pt>
                <c:pt idx="89">
                  <c:v>15.677405985345523</c:v>
                </c:pt>
                <c:pt idx="90">
                  <c:v>15.879547022393092</c:v>
                </c:pt>
                <c:pt idx="91">
                  <c:v>16.087491413708737</c:v>
                </c:pt>
                <c:pt idx="92">
                  <c:v>16.300529465930019</c:v>
                </c:pt>
                <c:pt idx="93">
                  <c:v>16.623969213853766</c:v>
                </c:pt>
                <c:pt idx="94">
                  <c:v>17.003701160854501</c:v>
                </c:pt>
                <c:pt idx="95">
                  <c:v>17.229412282597387</c:v>
                </c:pt>
                <c:pt idx="96">
                  <c:v>17.337171985671912</c:v>
                </c:pt>
                <c:pt idx="97">
                  <c:v>17.359328476918435</c:v>
                </c:pt>
                <c:pt idx="98">
                  <c:v>17.386821635827914</c:v>
                </c:pt>
                <c:pt idx="99">
                  <c:v>17.117572958219611</c:v>
                </c:pt>
                <c:pt idx="100">
                  <c:v>17.133241256042574</c:v>
                </c:pt>
                <c:pt idx="101">
                  <c:v>17.187450428139012</c:v>
                </c:pt>
                <c:pt idx="102">
                  <c:v>17.249294349904552</c:v>
                </c:pt>
                <c:pt idx="103">
                  <c:v>17.485985833996768</c:v>
                </c:pt>
                <c:pt idx="104">
                  <c:v>17.575399098448436</c:v>
                </c:pt>
                <c:pt idx="105">
                  <c:v>17.651269044059596</c:v>
                </c:pt>
                <c:pt idx="106">
                  <c:v>17.867384424817804</c:v>
                </c:pt>
                <c:pt idx="107">
                  <c:v>17.896855606480404</c:v>
                </c:pt>
                <c:pt idx="108">
                  <c:v>17.880210787136402</c:v>
                </c:pt>
                <c:pt idx="109">
                  <c:v>17.995297195997313</c:v>
                </c:pt>
                <c:pt idx="110">
                  <c:v>17.897331483450152</c:v>
                </c:pt>
                <c:pt idx="111">
                  <c:v>17.827600504943469</c:v>
                </c:pt>
                <c:pt idx="112">
                  <c:v>17.883200753118381</c:v>
                </c:pt>
                <c:pt idx="113">
                  <c:v>17.576746849942726</c:v>
                </c:pt>
                <c:pt idx="114">
                  <c:v>17.404977552215499</c:v>
                </c:pt>
                <c:pt idx="115">
                  <c:v>17.207410469946645</c:v>
                </c:pt>
                <c:pt idx="116">
                  <c:v>16.913070006101403</c:v>
                </c:pt>
                <c:pt idx="117">
                  <c:v>16.868569454464168</c:v>
                </c:pt>
                <c:pt idx="118">
                  <c:v>16.518101491071977</c:v>
                </c:pt>
                <c:pt idx="119">
                  <c:v>16.342185744601174</c:v>
                </c:pt>
                <c:pt idx="120">
                  <c:v>16.376336046670808</c:v>
                </c:pt>
                <c:pt idx="121">
                  <c:v>16.223093049508144</c:v>
                </c:pt>
                <c:pt idx="122">
                  <c:v>16.070196896397331</c:v>
                </c:pt>
                <c:pt idx="123">
                  <c:v>15.951261918736641</c:v>
                </c:pt>
                <c:pt idx="124">
                  <c:v>15.82577989021288</c:v>
                </c:pt>
                <c:pt idx="125">
                  <c:v>15.815108566962079</c:v>
                </c:pt>
                <c:pt idx="126">
                  <c:v>15.99018105521241</c:v>
                </c:pt>
                <c:pt idx="127">
                  <c:v>15.796223446105429</c:v>
                </c:pt>
                <c:pt idx="128">
                  <c:v>15.736443292607676</c:v>
                </c:pt>
                <c:pt idx="129">
                  <c:v>15.702961957204998</c:v>
                </c:pt>
                <c:pt idx="130">
                  <c:v>15.697395644752495</c:v>
                </c:pt>
                <c:pt idx="131">
                  <c:v>15.582945695573683</c:v>
                </c:pt>
                <c:pt idx="132">
                  <c:v>15.496664415935179</c:v>
                </c:pt>
                <c:pt idx="133">
                  <c:v>15.414989246125847</c:v>
                </c:pt>
                <c:pt idx="134">
                  <c:v>15.399130447097479</c:v>
                </c:pt>
                <c:pt idx="135">
                  <c:v>15.663373748642222</c:v>
                </c:pt>
                <c:pt idx="136">
                  <c:v>15.48729429029215</c:v>
                </c:pt>
                <c:pt idx="137">
                  <c:v>15.333277761779906</c:v>
                </c:pt>
                <c:pt idx="138">
                  <c:v>15.144311467959399</c:v>
                </c:pt>
                <c:pt idx="139">
                  <c:v>14.909772960570013</c:v>
                </c:pt>
                <c:pt idx="140">
                  <c:v>14.845201612294501</c:v>
                </c:pt>
                <c:pt idx="141">
                  <c:v>14.765827348937833</c:v>
                </c:pt>
                <c:pt idx="142">
                  <c:v>14.588441487070567</c:v>
                </c:pt>
                <c:pt idx="143">
                  <c:v>14.584662199724962</c:v>
                </c:pt>
                <c:pt idx="144">
                  <c:v>14.485299876713322</c:v>
                </c:pt>
                <c:pt idx="145">
                  <c:v>14.41207468702377</c:v>
                </c:pt>
                <c:pt idx="146">
                  <c:v>14.335501249110271</c:v>
                </c:pt>
                <c:pt idx="147">
                  <c:v>14.260198978074563</c:v>
                </c:pt>
                <c:pt idx="148">
                  <c:v>14.26108702013887</c:v>
                </c:pt>
                <c:pt idx="149">
                  <c:v>14.479385610347615</c:v>
                </c:pt>
                <c:pt idx="150">
                  <c:v>14.598945513900045</c:v>
                </c:pt>
                <c:pt idx="151">
                  <c:v>14.84269793961384</c:v>
                </c:pt>
                <c:pt idx="152">
                  <c:v>14.989805727005971</c:v>
                </c:pt>
                <c:pt idx="153">
                  <c:v>15.007844946931241</c:v>
                </c:pt>
                <c:pt idx="154">
                  <c:v>15.071779178652305</c:v>
                </c:pt>
                <c:pt idx="155">
                  <c:v>15.095174692994448</c:v>
                </c:pt>
                <c:pt idx="156">
                  <c:v>15.067817437776052</c:v>
                </c:pt>
                <c:pt idx="157">
                  <c:v>15.026455264103486</c:v>
                </c:pt>
                <c:pt idx="158">
                  <c:v>15.175609544844312</c:v>
                </c:pt>
                <c:pt idx="159">
                  <c:v>15.005229906698464</c:v>
                </c:pt>
                <c:pt idx="160">
                  <c:v>15.047320474324392</c:v>
                </c:pt>
                <c:pt idx="161">
                  <c:v>15.072814593903715</c:v>
                </c:pt>
                <c:pt idx="162">
                  <c:v>15.029842188865809</c:v>
                </c:pt>
                <c:pt idx="163">
                  <c:v>15.170436024685479</c:v>
                </c:pt>
                <c:pt idx="164">
                  <c:v>15.291919023215337</c:v>
                </c:pt>
                <c:pt idx="165">
                  <c:v>15.160882513317395</c:v>
                </c:pt>
                <c:pt idx="166">
                  <c:v>14.989510517190878</c:v>
                </c:pt>
                <c:pt idx="167">
                  <c:v>14.904699471163003</c:v>
                </c:pt>
                <c:pt idx="168">
                  <c:v>14.873622014935581</c:v>
                </c:pt>
                <c:pt idx="169">
                  <c:v>14.934878735093125</c:v>
                </c:pt>
                <c:pt idx="170">
                  <c:v>15.173099964759778</c:v>
                </c:pt>
                <c:pt idx="171">
                  <c:v>15.518537275474648</c:v>
                </c:pt>
                <c:pt idx="172">
                  <c:v>15.913553828569043</c:v>
                </c:pt>
                <c:pt idx="173">
                  <c:v>16.348393342407995</c:v>
                </c:pt>
                <c:pt idx="174">
                  <c:v>16.556604477611941</c:v>
                </c:pt>
                <c:pt idx="175">
                  <c:v>16.983717498149716</c:v>
                </c:pt>
                <c:pt idx="176">
                  <c:v>17.215249038206135</c:v>
                </c:pt>
                <c:pt idx="177">
                  <c:v>17.534792297869142</c:v>
                </c:pt>
                <c:pt idx="178">
                  <c:v>18.106498380229354</c:v>
                </c:pt>
                <c:pt idx="179">
                  <c:v>18.540155376317482</c:v>
                </c:pt>
                <c:pt idx="180">
                  <c:v>18.943568265331063</c:v>
                </c:pt>
                <c:pt idx="181">
                  <c:v>19.335540773920826</c:v>
                </c:pt>
                <c:pt idx="182">
                  <c:v>19.768277710530867</c:v>
                </c:pt>
                <c:pt idx="183">
                  <c:v>19.925643474205511</c:v>
                </c:pt>
                <c:pt idx="184">
                  <c:v>19.977108280022602</c:v>
                </c:pt>
                <c:pt idx="185">
                  <c:v>19.939514712700738</c:v>
                </c:pt>
                <c:pt idx="186">
                  <c:v>19.962481878805452</c:v>
                </c:pt>
                <c:pt idx="187">
                  <c:v>19.818574118113357</c:v>
                </c:pt>
                <c:pt idx="188">
                  <c:v>19.803636736682826</c:v>
                </c:pt>
                <c:pt idx="189">
                  <c:v>19.666970116345766</c:v>
                </c:pt>
                <c:pt idx="190">
                  <c:v>19.550659624895836</c:v>
                </c:pt>
                <c:pt idx="191">
                  <c:v>19.477495862593372</c:v>
                </c:pt>
                <c:pt idx="192">
                  <c:v>19.29239226953684</c:v>
                </c:pt>
                <c:pt idx="193">
                  <c:v>19.124615357969667</c:v>
                </c:pt>
                <c:pt idx="194">
                  <c:v>18.80979823672056</c:v>
                </c:pt>
                <c:pt idx="195">
                  <c:v>18.638878182737937</c:v>
                </c:pt>
                <c:pt idx="196">
                  <c:v>18.539701528608543</c:v>
                </c:pt>
                <c:pt idx="197">
                  <c:v>18.287822900951383</c:v>
                </c:pt>
                <c:pt idx="198">
                  <c:v>18.090799293920906</c:v>
                </c:pt>
                <c:pt idx="199">
                  <c:v>17.931830364377518</c:v>
                </c:pt>
                <c:pt idx="200">
                  <c:v>17.785869115786046</c:v>
                </c:pt>
                <c:pt idx="201">
                  <c:v>17.883524266827983</c:v>
                </c:pt>
                <c:pt idx="202">
                  <c:v>17.646048307329057</c:v>
                </c:pt>
                <c:pt idx="203">
                  <c:v>17.585821737252907</c:v>
                </c:pt>
                <c:pt idx="204">
                  <c:v>17.540216626261046</c:v>
                </c:pt>
                <c:pt idx="205">
                  <c:v>17.456446290209353</c:v>
                </c:pt>
                <c:pt idx="206">
                  <c:v>17.367579726878208</c:v>
                </c:pt>
                <c:pt idx="207">
                  <c:v>17.380663486931823</c:v>
                </c:pt>
                <c:pt idx="208">
                  <c:v>17.202530964644495</c:v>
                </c:pt>
                <c:pt idx="209">
                  <c:v>17.230223624639869</c:v>
                </c:pt>
                <c:pt idx="210">
                  <c:v>17.342053269631904</c:v>
                </c:pt>
                <c:pt idx="211">
                  <c:v>17.230980856128745</c:v>
                </c:pt>
                <c:pt idx="212">
                  <c:v>17.33320341226651</c:v>
                </c:pt>
                <c:pt idx="213">
                  <c:v>17.279276966521195</c:v>
                </c:pt>
                <c:pt idx="214">
                  <c:v>17.187289907830532</c:v>
                </c:pt>
                <c:pt idx="215">
                  <c:v>17.097528757774231</c:v>
                </c:pt>
                <c:pt idx="216">
                  <c:v>16.896415729973114</c:v>
                </c:pt>
                <c:pt idx="217">
                  <c:v>16.83008980173965</c:v>
                </c:pt>
                <c:pt idx="218">
                  <c:v>16.718024336657091</c:v>
                </c:pt>
                <c:pt idx="219">
                  <c:v>16.662745710369716</c:v>
                </c:pt>
                <c:pt idx="220">
                  <c:v>16.590230544219501</c:v>
                </c:pt>
                <c:pt idx="221">
                  <c:v>16.673335540960686</c:v>
                </c:pt>
                <c:pt idx="222">
                  <c:v>16.658817582711034</c:v>
                </c:pt>
                <c:pt idx="223">
                  <c:v>16.465689994716364</c:v>
                </c:pt>
                <c:pt idx="224">
                  <c:v>16.31054763833945</c:v>
                </c:pt>
                <c:pt idx="225">
                  <c:v>16.144083803943488</c:v>
                </c:pt>
                <c:pt idx="226">
                  <c:v>16.130385025700708</c:v>
                </c:pt>
                <c:pt idx="227">
                  <c:v>16.048284945091126</c:v>
                </c:pt>
                <c:pt idx="228">
                  <c:v>16.033214108199246</c:v>
                </c:pt>
                <c:pt idx="229">
                  <c:v>15.961787602676916</c:v>
                </c:pt>
                <c:pt idx="230">
                  <c:v>15.978511657741537</c:v>
                </c:pt>
                <c:pt idx="231">
                  <c:v>15.896626162381809</c:v>
                </c:pt>
                <c:pt idx="232">
                  <c:v>15.935551487954653</c:v>
                </c:pt>
                <c:pt idx="233">
                  <c:v>15.887794357659129</c:v>
                </c:pt>
                <c:pt idx="234">
                  <c:v>15.796744864304101</c:v>
                </c:pt>
                <c:pt idx="235">
                  <c:v>15.86529061368269</c:v>
                </c:pt>
                <c:pt idx="236">
                  <c:v>15.929992211371397</c:v>
                </c:pt>
                <c:pt idx="237">
                  <c:v>15.955565212118762</c:v>
                </c:pt>
                <c:pt idx="238">
                  <c:v>15.938594879333579</c:v>
                </c:pt>
                <c:pt idx="239">
                  <c:v>15.95497478505291</c:v>
                </c:pt>
                <c:pt idx="240">
                  <c:v>16.046180610469715</c:v>
                </c:pt>
                <c:pt idx="241">
                  <c:v>16.117259467070824</c:v>
                </c:pt>
                <c:pt idx="242">
                  <c:v>16.086205770988379</c:v>
                </c:pt>
                <c:pt idx="243">
                  <c:v>16.014167116853908</c:v>
                </c:pt>
                <c:pt idx="244">
                  <c:v>16.023458731049971</c:v>
                </c:pt>
                <c:pt idx="245">
                  <c:v>16.032777910835872</c:v>
                </c:pt>
                <c:pt idx="246">
                  <c:v>15.94128355266972</c:v>
                </c:pt>
                <c:pt idx="247">
                  <c:v>15.996813613922056</c:v>
                </c:pt>
                <c:pt idx="248">
                  <c:v>15.771948608137045</c:v>
                </c:pt>
                <c:pt idx="249">
                  <c:v>15.749351051415779</c:v>
                </c:pt>
                <c:pt idx="250">
                  <c:v>15.772735402482501</c:v>
                </c:pt>
                <c:pt idx="251">
                  <c:v>15.703755737764482</c:v>
                </c:pt>
                <c:pt idx="252">
                  <c:v>15.691993643808825</c:v>
                </c:pt>
                <c:pt idx="253">
                  <c:v>15.686784447126815</c:v>
                </c:pt>
                <c:pt idx="254">
                  <c:v>15.604481841028926</c:v>
                </c:pt>
                <c:pt idx="255">
                  <c:v>15.64601604311431</c:v>
                </c:pt>
                <c:pt idx="256">
                  <c:v>15.591627895466244</c:v>
                </c:pt>
                <c:pt idx="257">
                  <c:v>15.50430867846409</c:v>
                </c:pt>
                <c:pt idx="258">
                  <c:v>15.534800796310762</c:v>
                </c:pt>
                <c:pt idx="259">
                  <c:v>15.534755521993581</c:v>
                </c:pt>
                <c:pt idx="260">
                  <c:v>15.490282203293006</c:v>
                </c:pt>
                <c:pt idx="261">
                  <c:v>15.491013340758929</c:v>
                </c:pt>
                <c:pt idx="262">
                  <c:v>15.386423904079173</c:v>
                </c:pt>
                <c:pt idx="263">
                  <c:v>15.354624960102139</c:v>
                </c:pt>
                <c:pt idx="264">
                  <c:v>15.392127705545176</c:v>
                </c:pt>
                <c:pt idx="265">
                  <c:v>15.391138588356517</c:v>
                </c:pt>
                <c:pt idx="266">
                  <c:v>15.371604730386125</c:v>
                </c:pt>
                <c:pt idx="267">
                  <c:v>15.494959067098371</c:v>
                </c:pt>
                <c:pt idx="268">
                  <c:v>15.508808536488734</c:v>
                </c:pt>
                <c:pt idx="269">
                  <c:v>15.518034549976473</c:v>
                </c:pt>
                <c:pt idx="270">
                  <c:v>15.616007339845646</c:v>
                </c:pt>
                <c:pt idx="271">
                  <c:v>15.533589409424515</c:v>
                </c:pt>
                <c:pt idx="272">
                  <c:v>15.519838526833855</c:v>
                </c:pt>
                <c:pt idx="273">
                  <c:v>15.554256607239781</c:v>
                </c:pt>
                <c:pt idx="274">
                  <c:v>15.552143872338629</c:v>
                </c:pt>
                <c:pt idx="275">
                  <c:v>15.546620411180937</c:v>
                </c:pt>
                <c:pt idx="276">
                  <c:v>15.558233797593894</c:v>
                </c:pt>
                <c:pt idx="277">
                  <c:v>15.48312416054072</c:v>
                </c:pt>
                <c:pt idx="278">
                  <c:v>15.453941134451943</c:v>
                </c:pt>
                <c:pt idx="279">
                  <c:v>15.393339229531252</c:v>
                </c:pt>
                <c:pt idx="280">
                  <c:v>15.351793933671663</c:v>
                </c:pt>
                <c:pt idx="281">
                  <c:v>15.332693994677134</c:v>
                </c:pt>
                <c:pt idx="282">
                  <c:v>15.308341912477806</c:v>
                </c:pt>
                <c:pt idx="283">
                  <c:v>15.230591713298843</c:v>
                </c:pt>
                <c:pt idx="284">
                  <c:v>15.241330955538281</c:v>
                </c:pt>
                <c:pt idx="285">
                  <c:v>15.276708692767087</c:v>
                </c:pt>
                <c:pt idx="286">
                  <c:v>15.234367452514141</c:v>
                </c:pt>
                <c:pt idx="287">
                  <c:v>15.264054007487116</c:v>
                </c:pt>
                <c:pt idx="288">
                  <c:v>15.161488215381192</c:v>
                </c:pt>
                <c:pt idx="289">
                  <c:v>15.064050180355604</c:v>
                </c:pt>
                <c:pt idx="290">
                  <c:v>14.994793005914117</c:v>
                </c:pt>
                <c:pt idx="291">
                  <c:v>15.035807249300449</c:v>
                </c:pt>
                <c:pt idx="292">
                  <c:v>14.891627626058993</c:v>
                </c:pt>
                <c:pt idx="293">
                  <c:v>14.888507662108442</c:v>
                </c:pt>
                <c:pt idx="294">
                  <c:v>14.937166806370495</c:v>
                </c:pt>
                <c:pt idx="295">
                  <c:v>14.84820329494292</c:v>
                </c:pt>
                <c:pt idx="296">
                  <c:v>14.847513440860215</c:v>
                </c:pt>
                <c:pt idx="297">
                  <c:v>14.621033483797076</c:v>
                </c:pt>
                <c:pt idx="298">
                  <c:v>14.633107798748538</c:v>
                </c:pt>
                <c:pt idx="299">
                  <c:v>14.625469246318222</c:v>
                </c:pt>
                <c:pt idx="300">
                  <c:v>14.563523125616854</c:v>
                </c:pt>
                <c:pt idx="301">
                  <c:v>14.605306941561894</c:v>
                </c:pt>
                <c:pt idx="302">
                  <c:v>14.780165034581936</c:v>
                </c:pt>
                <c:pt idx="303">
                  <c:v>6.4424917892065388</c:v>
                </c:pt>
                <c:pt idx="304">
                  <c:v>7.8031364747937806</c:v>
                </c:pt>
                <c:pt idx="305">
                  <c:v>9.3926459368092186</c:v>
                </c:pt>
                <c:pt idx="306">
                  <c:v>10.916282201622314</c:v>
                </c:pt>
                <c:pt idx="307">
                  <c:v>12.287982101834928</c:v>
                </c:pt>
                <c:pt idx="308">
                  <c:v>13.496841620812429</c:v>
                </c:pt>
                <c:pt idx="309">
                  <c:v>14.182097848056117</c:v>
                </c:pt>
                <c:pt idx="310">
                  <c:v>14.588201173163698</c:v>
                </c:pt>
                <c:pt idx="311">
                  <c:v>14.772206638892367</c:v>
                </c:pt>
                <c:pt idx="312">
                  <c:v>14.403289145774243</c:v>
                </c:pt>
                <c:pt idx="313">
                  <c:v>14.084051279323369</c:v>
                </c:pt>
                <c:pt idx="314">
                  <c:v>14.240695942448475</c:v>
                </c:pt>
                <c:pt idx="315">
                  <c:v>19.558480949717197</c:v>
                </c:pt>
                <c:pt idx="316">
                  <c:v>20.71358902328096</c:v>
                </c:pt>
                <c:pt idx="317">
                  <c:v>22.207178487041968</c:v>
                </c:pt>
                <c:pt idx="318">
                  <c:v>20.883321851962286</c:v>
                </c:pt>
                <c:pt idx="319">
                  <c:v>19.835090398541801</c:v>
                </c:pt>
                <c:pt idx="320">
                  <c:v>17.307316230686453</c:v>
                </c:pt>
                <c:pt idx="321">
                  <c:v>15.672378117913832</c:v>
                </c:pt>
                <c:pt idx="322">
                  <c:v>14.574059579170312</c:v>
                </c:pt>
                <c:pt idx="323">
                  <c:v>13.900564310496176</c:v>
                </c:pt>
                <c:pt idx="324">
                  <c:v>15.455559210177297</c:v>
                </c:pt>
                <c:pt idx="325">
                  <c:v>17.908908172076497</c:v>
                </c:pt>
                <c:pt idx="326">
                  <c:v>16.785984337024036</c:v>
                </c:pt>
                <c:pt idx="327">
                  <c:v>16.930572614107884</c:v>
                </c:pt>
                <c:pt idx="328">
                  <c:v>17.009620721554118</c:v>
                </c:pt>
                <c:pt idx="329">
                  <c:v>16.044652190205706</c:v>
                </c:pt>
                <c:pt idx="330">
                  <c:v>15.214844954071882</c:v>
                </c:pt>
                <c:pt idx="331">
                  <c:v>14.37905531385954</c:v>
                </c:pt>
                <c:pt idx="332">
                  <c:v>13.90209688177422</c:v>
                </c:pt>
                <c:pt idx="333">
                  <c:v>13.643628553896502</c:v>
                </c:pt>
                <c:pt idx="334">
                  <c:v>13.240205002374545</c:v>
                </c:pt>
                <c:pt idx="335">
                  <c:v>13.043135232200509</c:v>
                </c:pt>
                <c:pt idx="336">
                  <c:v>12.977226702014065</c:v>
                </c:pt>
                <c:pt idx="337">
                  <c:v>12.956074749674265</c:v>
                </c:pt>
              </c:numCache>
            </c:numRef>
          </c:val>
          <c:smooth val="0"/>
          <c:extLst>
            <c:ext xmlns:c16="http://schemas.microsoft.com/office/drawing/2014/chart" uri="{C3380CC4-5D6E-409C-BE32-E72D297353CC}">
              <c16:uniqueId val="{00000000-9A34-4CCF-BF31-7C03FCCBE5B6}"/>
            </c:ext>
          </c:extLst>
        </c:ser>
        <c:dLbls>
          <c:showLegendKey val="0"/>
          <c:showVal val="0"/>
          <c:showCatName val="0"/>
          <c:showSerName val="0"/>
          <c:showPercent val="0"/>
          <c:showBubbleSize val="0"/>
        </c:dLbls>
        <c:smooth val="0"/>
        <c:axId val="223791304"/>
        <c:axId val="223792088"/>
      </c:lineChart>
      <c:dateAx>
        <c:axId val="223791304"/>
        <c:scaling>
          <c:orientation val="minMax"/>
          <c:max val="44958"/>
          <c:min val="41306"/>
        </c:scaling>
        <c:delete val="0"/>
        <c:axPos val="b"/>
        <c:numFmt formatCode="mmm\-yy" sourceLinked="0"/>
        <c:majorTickMark val="cross"/>
        <c:minorTickMark val="none"/>
        <c:tickLblPos val="nextTo"/>
        <c:spPr>
          <a:ln w="3175">
            <a:solidFill>
              <a:srgbClr val="000000"/>
            </a:solidFill>
            <a:prstDash val="solid"/>
          </a:ln>
        </c:spPr>
        <c:txPr>
          <a:bodyPr rot="-2700000" vert="horz"/>
          <a:lstStyle/>
          <a:p>
            <a:pPr>
              <a:defRPr sz="1125" b="1" i="0" u="none" strike="noStrike" baseline="0">
                <a:solidFill>
                  <a:srgbClr val="000000"/>
                </a:solidFill>
                <a:latin typeface="Arial"/>
                <a:ea typeface="Arial"/>
                <a:cs typeface="Arial"/>
              </a:defRPr>
            </a:pPr>
            <a:endParaRPr lang="en-US"/>
          </a:p>
        </c:txPr>
        <c:crossAx val="223792088"/>
        <c:crossesAt val="0"/>
        <c:auto val="1"/>
        <c:lblOffset val="100"/>
        <c:baseTimeUnit val="months"/>
        <c:majorUnit val="6"/>
        <c:majorTimeUnit val="months"/>
        <c:minorUnit val="3"/>
        <c:minorTimeUnit val="months"/>
      </c:dateAx>
      <c:valAx>
        <c:axId val="223792088"/>
        <c:scaling>
          <c:orientation val="minMax"/>
        </c:scaling>
        <c:delete val="0"/>
        <c:axPos val="r"/>
        <c:majorGridlines>
          <c:spPr>
            <a:ln w="3175">
              <a:solidFill>
                <a:srgbClr val="808080"/>
              </a:solidFill>
              <a:prstDash val="solid"/>
            </a:ln>
          </c:spPr>
        </c:majorGridlines>
        <c:title>
          <c:tx>
            <c:rich>
              <a:bodyPr rot="5400000" vert="horz"/>
              <a:lstStyle/>
              <a:p>
                <a:pPr algn="ctr">
                  <a:defRPr sz="1125" b="1" i="0" u="none" strike="noStrike" baseline="0">
                    <a:solidFill>
                      <a:srgbClr val="000000"/>
                    </a:solidFill>
                    <a:latin typeface="Arial"/>
                    <a:ea typeface="Arial"/>
                    <a:cs typeface="Arial"/>
                  </a:defRPr>
                </a:pPr>
                <a:r>
                  <a:rPr lang="en-US"/>
                  <a:t>Number of Weeks </a:t>
                </a:r>
              </a:p>
            </c:rich>
          </c:tx>
          <c:layout>
            <c:manualLayout>
              <c:xMode val="edge"/>
              <c:yMode val="edge"/>
              <c:x val="0.94463768115942026"/>
              <c:y val="0.42486575100442547"/>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200" b="1" i="0" u="none" strike="noStrike" baseline="0">
                <a:solidFill>
                  <a:srgbClr val="000000"/>
                </a:solidFill>
                <a:latin typeface="Arial"/>
                <a:ea typeface="Arial"/>
                <a:cs typeface="Arial"/>
              </a:defRPr>
            </a:pPr>
            <a:endParaRPr lang="en-US"/>
          </a:p>
        </c:txPr>
        <c:crossAx val="223791304"/>
        <c:crosses val="max"/>
        <c:crossBetween val="midCat"/>
        <c:majorUnit val="1"/>
        <c:minorUnit val="0.2"/>
      </c:valAx>
      <c:spPr>
        <a:solidFill>
          <a:srgbClr val="FFFFFF"/>
        </a:solidFill>
        <a:ln w="12700">
          <a:solidFill>
            <a:srgbClr val="000000"/>
          </a:solidFill>
          <a:prstDash val="solid"/>
        </a:ln>
      </c:spPr>
    </c:plotArea>
    <c:plotVisOnly val="1"/>
    <c:dispBlanksAs val="gap"/>
    <c:showDLblsOverMax val="0"/>
  </c:chart>
  <c:spPr>
    <a:solidFill>
      <a:srgbClr val="FFFFFF"/>
    </a:solidFill>
    <a:ln w="3175">
      <a:solidFill>
        <a:schemeClr val="tx1"/>
      </a:solidFill>
      <a:prstDash val="solid"/>
    </a:ln>
  </c:spPr>
  <c:txPr>
    <a:bodyPr/>
    <a:lstStyle/>
    <a:p>
      <a:pPr>
        <a:defRPr sz="2525" b="0" i="0" u="none" strike="noStrike" baseline="0">
          <a:solidFill>
            <a:srgbClr val="000000"/>
          </a:solidFill>
          <a:latin typeface="Arial"/>
          <a:ea typeface="Arial"/>
          <a:cs typeface="Arial"/>
        </a:defRPr>
      </a:pPr>
      <a:endParaRPr lang="en-US"/>
    </a:p>
  </c:txPr>
  <c:printSettings>
    <c:headerFooter alignWithMargins="0"/>
    <c:pageMargins b="0" l="0" r="0" t="0" header="0" footer="0"/>
    <c:pageSetup orientation="landscape" horizontalDpi="1200" verticalDpi="1200"/>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lang="en-US" sz="1400" b="1" i="0" u="none" strike="noStrike" kern="1200" baseline="0">
                <a:solidFill>
                  <a:srgbClr val="000000"/>
                </a:solidFill>
                <a:latin typeface="Arial"/>
                <a:ea typeface="Arial"/>
                <a:cs typeface="Arial"/>
              </a:defRPr>
            </a:pPr>
            <a:r>
              <a:rPr lang="en-US" sz="1400" b="1" i="0" u="none" strike="noStrike" kern="1200" baseline="0">
                <a:solidFill>
                  <a:srgbClr val="000000"/>
                </a:solidFill>
                <a:latin typeface="Arial"/>
                <a:ea typeface="Arial"/>
                <a:cs typeface="Arial"/>
              </a:rPr>
              <a:t>3.  Unemployment Insurance Exhaustion Rate</a:t>
            </a:r>
          </a:p>
        </c:rich>
      </c:tx>
      <c:layout>
        <c:manualLayout>
          <c:xMode val="edge"/>
          <c:yMode val="edge"/>
          <c:x val="0.28523224499217725"/>
          <c:y val="1.1868472193188241E-2"/>
        </c:manualLayout>
      </c:layout>
      <c:overlay val="0"/>
      <c:spPr>
        <a:noFill/>
        <a:ln w="25400">
          <a:noFill/>
        </a:ln>
      </c:spPr>
    </c:title>
    <c:autoTitleDeleted val="0"/>
    <c:plotArea>
      <c:layout>
        <c:manualLayout>
          <c:layoutTarget val="inner"/>
          <c:xMode val="edge"/>
          <c:yMode val="edge"/>
          <c:x val="6.4917127071823205E-2"/>
          <c:y val="0.23454383884694624"/>
          <c:w val="0.84461325966850831"/>
          <c:h val="0.61334685890937823"/>
        </c:manualLayout>
      </c:layout>
      <c:lineChart>
        <c:grouping val="standard"/>
        <c:varyColors val="0"/>
        <c:ser>
          <c:idx val="0"/>
          <c:order val="0"/>
          <c:spPr>
            <a:ln w="28575">
              <a:solidFill>
                <a:schemeClr val="tx1"/>
              </a:solidFill>
            </a:ln>
          </c:spPr>
          <c:marker>
            <c:symbol val="none"/>
          </c:marker>
          <c:cat>
            <c:numRef>
              <c:f>'5159'!$CT$1:$MB$1</c:f>
              <c:numCache>
                <c:formatCode>[$-409]mmm\-yy;@</c:formatCode>
                <c:ptCount val="243"/>
                <c:pt idx="0">
                  <c:v>37621</c:v>
                </c:pt>
                <c:pt idx="1">
                  <c:v>37652</c:v>
                </c:pt>
                <c:pt idx="2">
                  <c:v>37680</c:v>
                </c:pt>
                <c:pt idx="3">
                  <c:v>37711</c:v>
                </c:pt>
                <c:pt idx="4">
                  <c:v>37741</c:v>
                </c:pt>
                <c:pt idx="5">
                  <c:v>37772</c:v>
                </c:pt>
                <c:pt idx="6">
                  <c:v>37802</c:v>
                </c:pt>
                <c:pt idx="7">
                  <c:v>37833</c:v>
                </c:pt>
                <c:pt idx="8">
                  <c:v>37864</c:v>
                </c:pt>
                <c:pt idx="9">
                  <c:v>37894</c:v>
                </c:pt>
                <c:pt idx="10">
                  <c:v>37925</c:v>
                </c:pt>
                <c:pt idx="11">
                  <c:v>37955</c:v>
                </c:pt>
                <c:pt idx="12">
                  <c:v>37986</c:v>
                </c:pt>
                <c:pt idx="13">
                  <c:v>38017</c:v>
                </c:pt>
                <c:pt idx="14">
                  <c:v>38046</c:v>
                </c:pt>
                <c:pt idx="15">
                  <c:v>38077</c:v>
                </c:pt>
                <c:pt idx="16">
                  <c:v>38107</c:v>
                </c:pt>
                <c:pt idx="17">
                  <c:v>38138</c:v>
                </c:pt>
                <c:pt idx="18">
                  <c:v>38168</c:v>
                </c:pt>
                <c:pt idx="19">
                  <c:v>38199</c:v>
                </c:pt>
                <c:pt idx="20">
                  <c:v>38230</c:v>
                </c:pt>
                <c:pt idx="21">
                  <c:v>38260</c:v>
                </c:pt>
                <c:pt idx="22">
                  <c:v>38291</c:v>
                </c:pt>
                <c:pt idx="23">
                  <c:v>38321</c:v>
                </c:pt>
                <c:pt idx="24">
                  <c:v>38352</c:v>
                </c:pt>
                <c:pt idx="25">
                  <c:v>38383</c:v>
                </c:pt>
                <c:pt idx="26">
                  <c:v>38411</c:v>
                </c:pt>
                <c:pt idx="27">
                  <c:v>38442</c:v>
                </c:pt>
                <c:pt idx="28">
                  <c:v>38472</c:v>
                </c:pt>
                <c:pt idx="29">
                  <c:v>38503</c:v>
                </c:pt>
                <c:pt idx="30">
                  <c:v>38533</c:v>
                </c:pt>
                <c:pt idx="31">
                  <c:v>38564</c:v>
                </c:pt>
                <c:pt idx="32">
                  <c:v>38595</c:v>
                </c:pt>
                <c:pt idx="33">
                  <c:v>38625</c:v>
                </c:pt>
                <c:pt idx="34">
                  <c:v>38656</c:v>
                </c:pt>
                <c:pt idx="35">
                  <c:v>38686</c:v>
                </c:pt>
                <c:pt idx="36">
                  <c:v>38717</c:v>
                </c:pt>
                <c:pt idx="37">
                  <c:v>38748</c:v>
                </c:pt>
                <c:pt idx="38">
                  <c:v>38776</c:v>
                </c:pt>
                <c:pt idx="39">
                  <c:v>38807</c:v>
                </c:pt>
                <c:pt idx="40">
                  <c:v>38837</c:v>
                </c:pt>
                <c:pt idx="41">
                  <c:v>38868</c:v>
                </c:pt>
                <c:pt idx="42">
                  <c:v>38898</c:v>
                </c:pt>
                <c:pt idx="43">
                  <c:v>38929</c:v>
                </c:pt>
                <c:pt idx="44">
                  <c:v>38960</c:v>
                </c:pt>
                <c:pt idx="45">
                  <c:v>38990</c:v>
                </c:pt>
                <c:pt idx="46">
                  <c:v>39021</c:v>
                </c:pt>
                <c:pt idx="47">
                  <c:v>39051</c:v>
                </c:pt>
                <c:pt idx="48">
                  <c:v>39082</c:v>
                </c:pt>
                <c:pt idx="49">
                  <c:v>39113</c:v>
                </c:pt>
                <c:pt idx="50">
                  <c:v>39141</c:v>
                </c:pt>
                <c:pt idx="51">
                  <c:v>39172</c:v>
                </c:pt>
                <c:pt idx="52">
                  <c:v>39202</c:v>
                </c:pt>
                <c:pt idx="53">
                  <c:v>39233</c:v>
                </c:pt>
                <c:pt idx="54">
                  <c:v>39263</c:v>
                </c:pt>
                <c:pt idx="55">
                  <c:v>39293</c:v>
                </c:pt>
                <c:pt idx="56">
                  <c:v>39325</c:v>
                </c:pt>
                <c:pt idx="57">
                  <c:v>39355</c:v>
                </c:pt>
                <c:pt idx="58">
                  <c:v>39386</c:v>
                </c:pt>
                <c:pt idx="59">
                  <c:v>39401</c:v>
                </c:pt>
                <c:pt idx="60">
                  <c:v>39431.4</c:v>
                </c:pt>
                <c:pt idx="61">
                  <c:v>39461.800000000003</c:v>
                </c:pt>
                <c:pt idx="62">
                  <c:v>39492.200000000004</c:v>
                </c:pt>
                <c:pt idx="63">
                  <c:v>39522.600000000006</c:v>
                </c:pt>
                <c:pt idx="64">
                  <c:v>39553.000000000007</c:v>
                </c:pt>
                <c:pt idx="65">
                  <c:v>39583.400000000009</c:v>
                </c:pt>
                <c:pt idx="66">
                  <c:v>39613.80000000001</c:v>
                </c:pt>
                <c:pt idx="67">
                  <c:v>39644.200000000012</c:v>
                </c:pt>
                <c:pt idx="68">
                  <c:v>39674.600000000013</c:v>
                </c:pt>
                <c:pt idx="69">
                  <c:v>39705.000000000015</c:v>
                </c:pt>
                <c:pt idx="70">
                  <c:v>39735.400000000016</c:v>
                </c:pt>
                <c:pt idx="71">
                  <c:v>39765.800000000017</c:v>
                </c:pt>
                <c:pt idx="72">
                  <c:v>39796.200000000019</c:v>
                </c:pt>
                <c:pt idx="73">
                  <c:v>39826.60000000002</c:v>
                </c:pt>
                <c:pt idx="74">
                  <c:v>39857.000000000022</c:v>
                </c:pt>
                <c:pt idx="75">
                  <c:v>39887.400000000023</c:v>
                </c:pt>
                <c:pt idx="76">
                  <c:v>39917.800000000025</c:v>
                </c:pt>
                <c:pt idx="77">
                  <c:v>39948.200000000026</c:v>
                </c:pt>
                <c:pt idx="78">
                  <c:v>39978.600000000028</c:v>
                </c:pt>
                <c:pt idx="79">
                  <c:v>40009.000000000029</c:v>
                </c:pt>
                <c:pt idx="80">
                  <c:v>40039.400000000031</c:v>
                </c:pt>
                <c:pt idx="81">
                  <c:v>40069.800000000032</c:v>
                </c:pt>
                <c:pt idx="82">
                  <c:v>40100.200000000033</c:v>
                </c:pt>
                <c:pt idx="83">
                  <c:v>40130.600000000035</c:v>
                </c:pt>
                <c:pt idx="84">
                  <c:v>40161.000000000036</c:v>
                </c:pt>
                <c:pt idx="85">
                  <c:v>40191.400000000038</c:v>
                </c:pt>
                <c:pt idx="86">
                  <c:v>40221.800000000039</c:v>
                </c:pt>
                <c:pt idx="87">
                  <c:v>40252.200000000041</c:v>
                </c:pt>
                <c:pt idx="88">
                  <c:v>40282.600000000042</c:v>
                </c:pt>
                <c:pt idx="89">
                  <c:v>40313.000000000044</c:v>
                </c:pt>
                <c:pt idx="90">
                  <c:v>40343.400000000045</c:v>
                </c:pt>
                <c:pt idx="91">
                  <c:v>40373.800000000047</c:v>
                </c:pt>
                <c:pt idx="92">
                  <c:v>40404.200000000048</c:v>
                </c:pt>
                <c:pt idx="93">
                  <c:v>40434.600000000049</c:v>
                </c:pt>
                <c:pt idx="94">
                  <c:v>40465.000000000051</c:v>
                </c:pt>
                <c:pt idx="95">
                  <c:v>40495.400000000052</c:v>
                </c:pt>
                <c:pt idx="96">
                  <c:v>40525.800000000054</c:v>
                </c:pt>
                <c:pt idx="97">
                  <c:v>40556.200000000055</c:v>
                </c:pt>
                <c:pt idx="98">
                  <c:v>40586.600000000057</c:v>
                </c:pt>
                <c:pt idx="99">
                  <c:v>40617.000000000058</c:v>
                </c:pt>
                <c:pt idx="100">
                  <c:v>40647.40000000006</c:v>
                </c:pt>
                <c:pt idx="101">
                  <c:v>40677.800000000061</c:v>
                </c:pt>
                <c:pt idx="102">
                  <c:v>40708.200000000063</c:v>
                </c:pt>
                <c:pt idx="103">
                  <c:v>40738.600000000064</c:v>
                </c:pt>
                <c:pt idx="104">
                  <c:v>40769.000000000065</c:v>
                </c:pt>
                <c:pt idx="105">
                  <c:v>40799.400000000067</c:v>
                </c:pt>
                <c:pt idx="106">
                  <c:v>40829.800000000068</c:v>
                </c:pt>
                <c:pt idx="107">
                  <c:v>40860.20000000007</c:v>
                </c:pt>
                <c:pt idx="108">
                  <c:v>40890.600000000071</c:v>
                </c:pt>
                <c:pt idx="109">
                  <c:v>40921.000000000073</c:v>
                </c:pt>
                <c:pt idx="110">
                  <c:v>40951.400000000074</c:v>
                </c:pt>
                <c:pt idx="111">
                  <c:v>40981.800000000076</c:v>
                </c:pt>
                <c:pt idx="112">
                  <c:v>41012.200000000077</c:v>
                </c:pt>
                <c:pt idx="113">
                  <c:v>41042.600000000079</c:v>
                </c:pt>
                <c:pt idx="114">
                  <c:v>41073.00000000008</c:v>
                </c:pt>
                <c:pt idx="115">
                  <c:v>41103.400000000081</c:v>
                </c:pt>
                <c:pt idx="116">
                  <c:v>41133.800000000083</c:v>
                </c:pt>
                <c:pt idx="117">
                  <c:v>41164.200000000084</c:v>
                </c:pt>
                <c:pt idx="118">
                  <c:v>41194.600000000086</c:v>
                </c:pt>
                <c:pt idx="119">
                  <c:v>41225.000000000087</c:v>
                </c:pt>
                <c:pt idx="120">
                  <c:v>41255.400000000089</c:v>
                </c:pt>
                <c:pt idx="121">
                  <c:v>41285.80000000009</c:v>
                </c:pt>
                <c:pt idx="122">
                  <c:v>41316.200000000092</c:v>
                </c:pt>
                <c:pt idx="123">
                  <c:v>41346.600000000093</c:v>
                </c:pt>
                <c:pt idx="124">
                  <c:v>41377.000000000095</c:v>
                </c:pt>
                <c:pt idx="125">
                  <c:v>41407.400000000096</c:v>
                </c:pt>
                <c:pt idx="126">
                  <c:v>41437.800000000097</c:v>
                </c:pt>
                <c:pt idx="127">
                  <c:v>41468.200000000099</c:v>
                </c:pt>
                <c:pt idx="128">
                  <c:v>41498.6000000001</c:v>
                </c:pt>
                <c:pt idx="129">
                  <c:v>41529.000000000102</c:v>
                </c:pt>
                <c:pt idx="130">
                  <c:v>41559.400000000103</c:v>
                </c:pt>
                <c:pt idx="131">
                  <c:v>41589.800000000105</c:v>
                </c:pt>
                <c:pt idx="132">
                  <c:v>41620.200000000106</c:v>
                </c:pt>
                <c:pt idx="133">
                  <c:v>41650.600000000108</c:v>
                </c:pt>
                <c:pt idx="134">
                  <c:v>41681.000000000109</c:v>
                </c:pt>
                <c:pt idx="135">
                  <c:v>41711.400000000111</c:v>
                </c:pt>
                <c:pt idx="136">
                  <c:v>41741.800000000112</c:v>
                </c:pt>
                <c:pt idx="137">
                  <c:v>41772.200000000114</c:v>
                </c:pt>
                <c:pt idx="138">
                  <c:v>41802.600000000115</c:v>
                </c:pt>
                <c:pt idx="139">
                  <c:v>41833.000000000116</c:v>
                </c:pt>
                <c:pt idx="140">
                  <c:v>41863.400000000118</c:v>
                </c:pt>
                <c:pt idx="141">
                  <c:v>41893.800000000119</c:v>
                </c:pt>
                <c:pt idx="142">
                  <c:v>41924.200000000121</c:v>
                </c:pt>
                <c:pt idx="143">
                  <c:v>41954.600000000122</c:v>
                </c:pt>
                <c:pt idx="144">
                  <c:v>41985.000000000124</c:v>
                </c:pt>
                <c:pt idx="145">
                  <c:v>42015.400000000125</c:v>
                </c:pt>
                <c:pt idx="146">
                  <c:v>42045.800000000127</c:v>
                </c:pt>
                <c:pt idx="147">
                  <c:v>42076.200000000128</c:v>
                </c:pt>
                <c:pt idx="148">
                  <c:v>42106.60000000013</c:v>
                </c:pt>
                <c:pt idx="149">
                  <c:v>42137.000000000131</c:v>
                </c:pt>
                <c:pt idx="150">
                  <c:v>42167.400000000132</c:v>
                </c:pt>
                <c:pt idx="151">
                  <c:v>42197.800000000134</c:v>
                </c:pt>
                <c:pt idx="152">
                  <c:v>42228.200000000135</c:v>
                </c:pt>
                <c:pt idx="153">
                  <c:v>42258.600000000137</c:v>
                </c:pt>
                <c:pt idx="154">
                  <c:v>42289.000000000138</c:v>
                </c:pt>
                <c:pt idx="155">
                  <c:v>42319.40000000014</c:v>
                </c:pt>
                <c:pt idx="156">
                  <c:v>42349.800000000141</c:v>
                </c:pt>
                <c:pt idx="157">
                  <c:v>42380.200000000143</c:v>
                </c:pt>
                <c:pt idx="158">
                  <c:v>42410.600000000144</c:v>
                </c:pt>
                <c:pt idx="159">
                  <c:v>42441.000000000146</c:v>
                </c:pt>
                <c:pt idx="160">
                  <c:v>42471.400000000147</c:v>
                </c:pt>
                <c:pt idx="161">
                  <c:v>42501.800000000148</c:v>
                </c:pt>
                <c:pt idx="162">
                  <c:v>42532.20000000015</c:v>
                </c:pt>
                <c:pt idx="163">
                  <c:v>42562.600000000151</c:v>
                </c:pt>
                <c:pt idx="164">
                  <c:v>42593.000000000153</c:v>
                </c:pt>
                <c:pt idx="165">
                  <c:v>42623.400000000154</c:v>
                </c:pt>
                <c:pt idx="166">
                  <c:v>42653.800000000156</c:v>
                </c:pt>
                <c:pt idx="167">
                  <c:v>42684.200000000157</c:v>
                </c:pt>
                <c:pt idx="168">
                  <c:v>42714.600000000159</c:v>
                </c:pt>
                <c:pt idx="169">
                  <c:v>42745.00000000016</c:v>
                </c:pt>
                <c:pt idx="170">
                  <c:v>42775.400000000162</c:v>
                </c:pt>
                <c:pt idx="171">
                  <c:v>42805.800000000163</c:v>
                </c:pt>
                <c:pt idx="172">
                  <c:v>42836.200000000164</c:v>
                </c:pt>
                <c:pt idx="173">
                  <c:v>42866.600000000166</c:v>
                </c:pt>
                <c:pt idx="174">
                  <c:v>42897.000000000167</c:v>
                </c:pt>
                <c:pt idx="175">
                  <c:v>42927.400000000169</c:v>
                </c:pt>
                <c:pt idx="176">
                  <c:v>42957.80000000017</c:v>
                </c:pt>
                <c:pt idx="177">
                  <c:v>42988.200000000172</c:v>
                </c:pt>
                <c:pt idx="178">
                  <c:v>43018.600000000173</c:v>
                </c:pt>
                <c:pt idx="179">
                  <c:v>43049.000000000175</c:v>
                </c:pt>
                <c:pt idx="180">
                  <c:v>43079.400000000176</c:v>
                </c:pt>
                <c:pt idx="181">
                  <c:v>43109.800000000178</c:v>
                </c:pt>
                <c:pt idx="182">
                  <c:v>43140.200000000179</c:v>
                </c:pt>
                <c:pt idx="183">
                  <c:v>43170.60000000018</c:v>
                </c:pt>
                <c:pt idx="184">
                  <c:v>43201.000000000182</c:v>
                </c:pt>
                <c:pt idx="185">
                  <c:v>43231.400000000183</c:v>
                </c:pt>
                <c:pt idx="186">
                  <c:v>43261.800000000185</c:v>
                </c:pt>
                <c:pt idx="187">
                  <c:v>43292.200000000186</c:v>
                </c:pt>
                <c:pt idx="188">
                  <c:v>43322.600000000188</c:v>
                </c:pt>
                <c:pt idx="189">
                  <c:v>43353.000000000189</c:v>
                </c:pt>
                <c:pt idx="190">
                  <c:v>43383.400000000191</c:v>
                </c:pt>
                <c:pt idx="191">
                  <c:v>43413.800000000192</c:v>
                </c:pt>
                <c:pt idx="192">
                  <c:v>43444.200000000194</c:v>
                </c:pt>
                <c:pt idx="193">
                  <c:v>43474.600000000195</c:v>
                </c:pt>
                <c:pt idx="194">
                  <c:v>43505.000000000196</c:v>
                </c:pt>
                <c:pt idx="195">
                  <c:v>43535.400000000198</c:v>
                </c:pt>
                <c:pt idx="196">
                  <c:v>43565.800000000199</c:v>
                </c:pt>
                <c:pt idx="197">
                  <c:v>43596.200000000201</c:v>
                </c:pt>
                <c:pt idx="198">
                  <c:v>43626.600000000202</c:v>
                </c:pt>
                <c:pt idx="199">
                  <c:v>43657.000000000204</c:v>
                </c:pt>
                <c:pt idx="200">
                  <c:v>43687.400000000205</c:v>
                </c:pt>
                <c:pt idx="201">
                  <c:v>43717.800000000207</c:v>
                </c:pt>
                <c:pt idx="202">
                  <c:v>43748.200000000208</c:v>
                </c:pt>
                <c:pt idx="203">
                  <c:v>43778.60000000021</c:v>
                </c:pt>
                <c:pt idx="204">
                  <c:v>43809.000000000211</c:v>
                </c:pt>
                <c:pt idx="205">
                  <c:v>43839.400000000212</c:v>
                </c:pt>
                <c:pt idx="206">
                  <c:v>43869.800000000214</c:v>
                </c:pt>
                <c:pt idx="207">
                  <c:v>43900.200000000215</c:v>
                </c:pt>
                <c:pt idx="208">
                  <c:v>43930.600000000217</c:v>
                </c:pt>
                <c:pt idx="209">
                  <c:v>43961.000000000218</c:v>
                </c:pt>
                <c:pt idx="210">
                  <c:v>43991.40000000022</c:v>
                </c:pt>
                <c:pt idx="211">
                  <c:v>44021.800000000221</c:v>
                </c:pt>
                <c:pt idx="212">
                  <c:v>44052.200000000223</c:v>
                </c:pt>
                <c:pt idx="213">
                  <c:v>44082.600000000224</c:v>
                </c:pt>
                <c:pt idx="214">
                  <c:v>44113.000000000226</c:v>
                </c:pt>
                <c:pt idx="215">
                  <c:v>44143.400000000227</c:v>
                </c:pt>
                <c:pt idx="216">
                  <c:v>44173.800000000228</c:v>
                </c:pt>
                <c:pt idx="217">
                  <c:v>44204.20000000023</c:v>
                </c:pt>
                <c:pt idx="218">
                  <c:v>44234.600000000231</c:v>
                </c:pt>
                <c:pt idx="219">
                  <c:v>44265.000000000233</c:v>
                </c:pt>
                <c:pt idx="220">
                  <c:v>44295.400000000234</c:v>
                </c:pt>
                <c:pt idx="221">
                  <c:v>44325.800000000236</c:v>
                </c:pt>
                <c:pt idx="222">
                  <c:v>44356.200000000237</c:v>
                </c:pt>
                <c:pt idx="223">
                  <c:v>44386.600000000239</c:v>
                </c:pt>
                <c:pt idx="224">
                  <c:v>44417.00000000024</c:v>
                </c:pt>
                <c:pt idx="225">
                  <c:v>44447.400000000242</c:v>
                </c:pt>
                <c:pt idx="226">
                  <c:v>44477.800000000243</c:v>
                </c:pt>
                <c:pt idx="227">
                  <c:v>44508.200000000244</c:v>
                </c:pt>
                <c:pt idx="228">
                  <c:v>44538.600000000246</c:v>
                </c:pt>
                <c:pt idx="229">
                  <c:v>44569.000000000247</c:v>
                </c:pt>
                <c:pt idx="230">
                  <c:v>44599.400000000249</c:v>
                </c:pt>
                <c:pt idx="231">
                  <c:v>44629.80000000025</c:v>
                </c:pt>
                <c:pt idx="232">
                  <c:v>44660.200000000252</c:v>
                </c:pt>
                <c:pt idx="233">
                  <c:v>44690.600000000253</c:v>
                </c:pt>
                <c:pt idx="234">
                  <c:v>44721.000000000255</c:v>
                </c:pt>
                <c:pt idx="235">
                  <c:v>44751.400000000256</c:v>
                </c:pt>
                <c:pt idx="236">
                  <c:v>44781.800000000258</c:v>
                </c:pt>
                <c:pt idx="237">
                  <c:v>44812.200000000259</c:v>
                </c:pt>
                <c:pt idx="238">
                  <c:v>44842.60000000026</c:v>
                </c:pt>
                <c:pt idx="239">
                  <c:v>44873.000000000262</c:v>
                </c:pt>
                <c:pt idx="240">
                  <c:v>44903.400000000263</c:v>
                </c:pt>
                <c:pt idx="241">
                  <c:v>44933.800000000265</c:v>
                </c:pt>
                <c:pt idx="242">
                  <c:v>44964.200000000266</c:v>
                </c:pt>
              </c:numCache>
            </c:numRef>
          </c:cat>
          <c:val>
            <c:numRef>
              <c:f>'5159'!$CT$27:$MB$27</c:f>
              <c:numCache>
                <c:formatCode>0.0%</c:formatCode>
                <c:ptCount val="243"/>
                <c:pt idx="0">
                  <c:v>0.42762242255185967</c:v>
                </c:pt>
                <c:pt idx="1">
                  <c:v>0.43197922522350168</c:v>
                </c:pt>
                <c:pt idx="2">
                  <c:v>0.43683502430493837</c:v>
                </c:pt>
                <c:pt idx="3">
                  <c:v>0.4449014209509376</c:v>
                </c:pt>
                <c:pt idx="4">
                  <c:v>0.45508828339531365</c:v>
                </c:pt>
                <c:pt idx="5">
                  <c:v>0.46633948028417099</c:v>
                </c:pt>
                <c:pt idx="6">
                  <c:v>0.47519253647004428</c:v>
                </c:pt>
                <c:pt idx="7">
                  <c:v>0.4849776259294134</c:v>
                </c:pt>
                <c:pt idx="8">
                  <c:v>0.49909111268602624</c:v>
                </c:pt>
                <c:pt idx="9">
                  <c:v>0.50177884460473055</c:v>
                </c:pt>
                <c:pt idx="10">
                  <c:v>0.49954724819268009</c:v>
                </c:pt>
                <c:pt idx="11">
                  <c:v>0.50622273636865944</c:v>
                </c:pt>
                <c:pt idx="12">
                  <c:v>0.50464880619340102</c:v>
                </c:pt>
                <c:pt idx="13">
                  <c:v>0.50499187982709104</c:v>
                </c:pt>
                <c:pt idx="14">
                  <c:v>0.50707604442552834</c:v>
                </c:pt>
                <c:pt idx="15">
                  <c:v>0.50141194135545186</c:v>
                </c:pt>
                <c:pt idx="16">
                  <c:v>0.49114894749058502</c:v>
                </c:pt>
                <c:pt idx="17">
                  <c:v>0.4864655737062949</c:v>
                </c:pt>
                <c:pt idx="18">
                  <c:v>0.47661992933077896</c:v>
                </c:pt>
                <c:pt idx="19">
                  <c:v>0.46601455751553705</c:v>
                </c:pt>
                <c:pt idx="20">
                  <c:v>0.46392011357426238</c:v>
                </c:pt>
                <c:pt idx="21">
                  <c:v>0.45151104564284367</c:v>
                </c:pt>
                <c:pt idx="22">
                  <c:v>0.44819677235885064</c:v>
                </c:pt>
                <c:pt idx="23">
                  <c:v>0.43981524405444627</c:v>
                </c:pt>
                <c:pt idx="24">
                  <c:v>0.42857017266111175</c:v>
                </c:pt>
                <c:pt idx="25">
                  <c:v>0.42871829198505546</c:v>
                </c:pt>
                <c:pt idx="26">
                  <c:v>0.41766464297081707</c:v>
                </c:pt>
                <c:pt idx="27">
                  <c:v>0.41202733397584018</c:v>
                </c:pt>
                <c:pt idx="28">
                  <c:v>0.40948772873528522</c:v>
                </c:pt>
                <c:pt idx="29">
                  <c:v>0.40356467049402944</c:v>
                </c:pt>
                <c:pt idx="30">
                  <c:v>0.39841827788302497</c:v>
                </c:pt>
                <c:pt idx="31">
                  <c:v>0.39979752687533243</c:v>
                </c:pt>
                <c:pt idx="32">
                  <c:v>0.39774852449926229</c:v>
                </c:pt>
                <c:pt idx="33">
                  <c:v>0.39779134872726124</c:v>
                </c:pt>
                <c:pt idx="34">
                  <c:v>0.39778174561246238</c:v>
                </c:pt>
                <c:pt idx="35">
                  <c:v>0.39164062022322588</c:v>
                </c:pt>
                <c:pt idx="36">
                  <c:v>0.39145614913499305</c:v>
                </c:pt>
                <c:pt idx="37">
                  <c:v>0.38792830107370629</c:v>
                </c:pt>
                <c:pt idx="38">
                  <c:v>0.38514558295066698</c:v>
                </c:pt>
                <c:pt idx="39">
                  <c:v>0.38127240607343599</c:v>
                </c:pt>
                <c:pt idx="40">
                  <c:v>0.38300583128728771</c:v>
                </c:pt>
                <c:pt idx="41">
                  <c:v>0.38739587458588987</c:v>
                </c:pt>
                <c:pt idx="42">
                  <c:v>0.38744866126200134</c:v>
                </c:pt>
                <c:pt idx="43">
                  <c:v>0.39269014867211577</c:v>
                </c:pt>
                <c:pt idx="44">
                  <c:v>0.40126230671664948</c:v>
                </c:pt>
                <c:pt idx="45">
                  <c:v>0.41513897780635584</c:v>
                </c:pt>
                <c:pt idx="46">
                  <c:v>0.4221154339848307</c:v>
                </c:pt>
                <c:pt idx="47">
                  <c:v>0.42274006366598754</c:v>
                </c:pt>
                <c:pt idx="48">
                  <c:v>0.42675262814539733</c:v>
                </c:pt>
                <c:pt idx="49">
                  <c:v>0.42480079178602653</c:v>
                </c:pt>
                <c:pt idx="50">
                  <c:v>0.42667978486298125</c:v>
                </c:pt>
                <c:pt idx="51">
                  <c:v>0.43139641570704318</c:v>
                </c:pt>
                <c:pt idx="52">
                  <c:v>0.43698933643631493</c:v>
                </c:pt>
                <c:pt idx="53">
                  <c:v>0.43417391247803377</c:v>
                </c:pt>
                <c:pt idx="54">
                  <c:v>0.43610202246780555</c:v>
                </c:pt>
                <c:pt idx="55">
                  <c:v>0.44314112328203864</c:v>
                </c:pt>
                <c:pt idx="56">
                  <c:v>0.43465770982624963</c:v>
                </c:pt>
                <c:pt idx="57">
                  <c:v>0.43743265059578323</c:v>
                </c:pt>
                <c:pt idx="58">
                  <c:v>0.43334885116134236</c:v>
                </c:pt>
                <c:pt idx="59">
                  <c:v>0.43798811411015742</c:v>
                </c:pt>
                <c:pt idx="60">
                  <c:v>0.44631027308888233</c:v>
                </c:pt>
                <c:pt idx="61">
                  <c:v>0.44655802787333565</c:v>
                </c:pt>
                <c:pt idx="62">
                  <c:v>0.45451023369007976</c:v>
                </c:pt>
                <c:pt idx="63">
                  <c:v>0.46152754270986129</c:v>
                </c:pt>
                <c:pt idx="64">
                  <c:v>0.46210019624645521</c:v>
                </c:pt>
                <c:pt idx="65">
                  <c:v>0.46696276813459492</c:v>
                </c:pt>
                <c:pt idx="66">
                  <c:v>0.47482777611552757</c:v>
                </c:pt>
                <c:pt idx="67">
                  <c:v>0.4703231491227155</c:v>
                </c:pt>
                <c:pt idx="68">
                  <c:v>0.4691977828792635</c:v>
                </c:pt>
                <c:pt idx="69">
                  <c:v>0.47270249945718618</c:v>
                </c:pt>
                <c:pt idx="70">
                  <c:v>0.47804147977810291</c:v>
                </c:pt>
                <c:pt idx="71">
                  <c:v>0.48864758821192233</c:v>
                </c:pt>
                <c:pt idx="72">
                  <c:v>0.49665456837661903</c:v>
                </c:pt>
                <c:pt idx="73">
                  <c:v>0.50980648335396916</c:v>
                </c:pt>
                <c:pt idx="74">
                  <c:v>0.52768200471118476</c:v>
                </c:pt>
                <c:pt idx="75">
                  <c:v>0.54675718509288129</c:v>
                </c:pt>
                <c:pt idx="76">
                  <c:v>0.56487727464083426</c:v>
                </c:pt>
                <c:pt idx="77">
                  <c:v>0.58238206186770458</c:v>
                </c:pt>
                <c:pt idx="78">
                  <c:v>0.59983951464855734</c:v>
                </c:pt>
                <c:pt idx="79">
                  <c:v>0.61087267034980353</c:v>
                </c:pt>
                <c:pt idx="80">
                  <c:v>0.63122544708280193</c:v>
                </c:pt>
                <c:pt idx="81">
                  <c:v>0.62310842529988453</c:v>
                </c:pt>
                <c:pt idx="82">
                  <c:v>0.63080050804508347</c:v>
                </c:pt>
                <c:pt idx="83">
                  <c:v>0.65013021024230577</c:v>
                </c:pt>
                <c:pt idx="84">
                  <c:v>0.65047812560425655</c:v>
                </c:pt>
                <c:pt idx="85">
                  <c:v>0.65688886806344038</c:v>
                </c:pt>
                <c:pt idx="86">
                  <c:v>0.65243374932965714</c:v>
                </c:pt>
                <c:pt idx="87">
                  <c:v>0.64866406943540189</c:v>
                </c:pt>
                <c:pt idx="88">
                  <c:v>0.63597565385422017</c:v>
                </c:pt>
                <c:pt idx="89">
                  <c:v>0.62250006715023931</c:v>
                </c:pt>
                <c:pt idx="90">
                  <c:v>0.61480369082013764</c:v>
                </c:pt>
                <c:pt idx="91">
                  <c:v>0.60399274742695708</c:v>
                </c:pt>
                <c:pt idx="92">
                  <c:v>0.59563269960865861</c:v>
                </c:pt>
                <c:pt idx="93">
                  <c:v>0.59134708190071728</c:v>
                </c:pt>
                <c:pt idx="94">
                  <c:v>0.6082885884693402</c:v>
                </c:pt>
                <c:pt idx="95">
                  <c:v>0.60525150982195008</c:v>
                </c:pt>
                <c:pt idx="96">
                  <c:v>0.59965965627252282</c:v>
                </c:pt>
                <c:pt idx="97">
                  <c:v>0.60163865841072517</c:v>
                </c:pt>
                <c:pt idx="98">
                  <c:v>0.59505205680370143</c:v>
                </c:pt>
                <c:pt idx="99">
                  <c:v>0.58698673491689479</c:v>
                </c:pt>
                <c:pt idx="100">
                  <c:v>0.58449842086889225</c:v>
                </c:pt>
                <c:pt idx="101">
                  <c:v>0.59065176742498016</c:v>
                </c:pt>
                <c:pt idx="102">
                  <c:v>0.58834046392181238</c:v>
                </c:pt>
                <c:pt idx="103">
                  <c:v>0.58180813267208542</c:v>
                </c:pt>
                <c:pt idx="104">
                  <c:v>0.58595892631015489</c:v>
                </c:pt>
                <c:pt idx="105">
                  <c:v>0.59036156669714679</c:v>
                </c:pt>
                <c:pt idx="106">
                  <c:v>0.57602890227258585</c:v>
                </c:pt>
                <c:pt idx="107">
                  <c:v>0.56142479010141477</c:v>
                </c:pt>
                <c:pt idx="108">
                  <c:v>0.5597275313852228</c:v>
                </c:pt>
                <c:pt idx="109">
                  <c:v>0.55475110643662029</c:v>
                </c:pt>
                <c:pt idx="110">
                  <c:v>0.55114685582623257</c:v>
                </c:pt>
                <c:pt idx="111">
                  <c:v>0.54413342705582568</c:v>
                </c:pt>
                <c:pt idx="112">
                  <c:v>0.54420009375157929</c:v>
                </c:pt>
                <c:pt idx="113">
                  <c:v>0.53535131812366266</c:v>
                </c:pt>
                <c:pt idx="114">
                  <c:v>0.53034709314454398</c:v>
                </c:pt>
                <c:pt idx="115">
                  <c:v>0.53525987356124038</c:v>
                </c:pt>
                <c:pt idx="116">
                  <c:v>0.51309919969531392</c:v>
                </c:pt>
                <c:pt idx="117">
                  <c:v>0.50554956450853872</c:v>
                </c:pt>
                <c:pt idx="118">
                  <c:v>0.49408257780318693</c:v>
                </c:pt>
                <c:pt idx="119">
                  <c:v>0.4840591042663524</c:v>
                </c:pt>
                <c:pt idx="120">
                  <c:v>0.48106723866850887</c:v>
                </c:pt>
                <c:pt idx="121">
                  <c:v>0.46515872646059236</c:v>
                </c:pt>
                <c:pt idx="122">
                  <c:v>0.46130856663859898</c:v>
                </c:pt>
                <c:pt idx="123">
                  <c:v>0.46246469137363144</c:v>
                </c:pt>
                <c:pt idx="124">
                  <c:v>0.45942015247527346</c:v>
                </c:pt>
                <c:pt idx="125">
                  <c:v>0.45824490122698008</c:v>
                </c:pt>
                <c:pt idx="126">
                  <c:v>0.45152185079581347</c:v>
                </c:pt>
                <c:pt idx="127">
                  <c:v>0.45059696682377487</c:v>
                </c:pt>
                <c:pt idx="128">
                  <c:v>0.45371757163205612</c:v>
                </c:pt>
                <c:pt idx="129">
                  <c:v>0.46530713422355019</c:v>
                </c:pt>
                <c:pt idx="130">
                  <c:v>0.46333345676741716</c:v>
                </c:pt>
                <c:pt idx="131">
                  <c:v>0.46625565571275102</c:v>
                </c:pt>
                <c:pt idx="132">
                  <c:v>0.47477865797194424</c:v>
                </c:pt>
                <c:pt idx="133">
                  <c:v>0.47653846402625127</c:v>
                </c:pt>
                <c:pt idx="134">
                  <c:v>0.47533635094170146</c:v>
                </c:pt>
                <c:pt idx="135">
                  <c:v>0.47139437087260805</c:v>
                </c:pt>
                <c:pt idx="136">
                  <c:v>0.47021357759997784</c:v>
                </c:pt>
                <c:pt idx="137">
                  <c:v>0.47053897430092512</c:v>
                </c:pt>
                <c:pt idx="138">
                  <c:v>0.47195275571563755</c:v>
                </c:pt>
                <c:pt idx="139">
                  <c:v>0.46826185549578697</c:v>
                </c:pt>
                <c:pt idx="140">
                  <c:v>0.46417806546638984</c:v>
                </c:pt>
                <c:pt idx="141">
                  <c:v>0.45669350425556471</c:v>
                </c:pt>
                <c:pt idx="142">
                  <c:v>0.45372039071907594</c:v>
                </c:pt>
                <c:pt idx="143">
                  <c:v>0.45031449161981324</c:v>
                </c:pt>
                <c:pt idx="144">
                  <c:v>0.44108104021568578</c:v>
                </c:pt>
                <c:pt idx="145">
                  <c:v>0.43894613123282494</c:v>
                </c:pt>
                <c:pt idx="146">
                  <c:v>0.43740262144950576</c:v>
                </c:pt>
                <c:pt idx="147">
                  <c:v>0.43634833205481138</c:v>
                </c:pt>
                <c:pt idx="148">
                  <c:v>0.43508555871879823</c:v>
                </c:pt>
                <c:pt idx="149">
                  <c:v>0.43166137284991879</c:v>
                </c:pt>
                <c:pt idx="150">
                  <c:v>0.42960536594658222</c:v>
                </c:pt>
                <c:pt idx="151">
                  <c:v>0.42898945060338828</c:v>
                </c:pt>
                <c:pt idx="152">
                  <c:v>0.44002544422450091</c:v>
                </c:pt>
                <c:pt idx="153">
                  <c:v>0.43527929470819143</c:v>
                </c:pt>
                <c:pt idx="154">
                  <c:v>0.4320129991377557</c:v>
                </c:pt>
                <c:pt idx="155">
                  <c:v>0.43740984631156871</c:v>
                </c:pt>
                <c:pt idx="156">
                  <c:v>0.43242516075411652</c:v>
                </c:pt>
                <c:pt idx="157">
                  <c:v>0.43120437263153816</c:v>
                </c:pt>
                <c:pt idx="158">
                  <c:v>0.43246887591834354</c:v>
                </c:pt>
                <c:pt idx="159">
                  <c:v>0.42779124590401135</c:v>
                </c:pt>
                <c:pt idx="160">
                  <c:v>0.42461649657256278</c:v>
                </c:pt>
                <c:pt idx="161">
                  <c:v>0.42639321172830513</c:v>
                </c:pt>
                <c:pt idx="162">
                  <c:v>0.42739972243262092</c:v>
                </c:pt>
                <c:pt idx="163">
                  <c:v>0.42767779422983904</c:v>
                </c:pt>
                <c:pt idx="164">
                  <c:v>0.42462254959123108</c:v>
                </c:pt>
                <c:pt idx="165">
                  <c:v>0.42569658931580584</c:v>
                </c:pt>
                <c:pt idx="166">
                  <c:v>0.42961010271025701</c:v>
                </c:pt>
                <c:pt idx="167">
                  <c:v>0.42182853370512768</c:v>
                </c:pt>
                <c:pt idx="168">
                  <c:v>0.42095164728408591</c:v>
                </c:pt>
                <c:pt idx="169">
                  <c:v>0.42441034429551272</c:v>
                </c:pt>
                <c:pt idx="170">
                  <c:v>0.41914000683617986</c:v>
                </c:pt>
                <c:pt idx="171">
                  <c:v>0.41989409938526201</c:v>
                </c:pt>
                <c:pt idx="172">
                  <c:v>0.41772741846672806</c:v>
                </c:pt>
                <c:pt idx="173">
                  <c:v>0.41849320757822617</c:v>
                </c:pt>
                <c:pt idx="174">
                  <c:v>0.4180330370997592</c:v>
                </c:pt>
                <c:pt idx="175">
                  <c:v>0.41528606596868473</c:v>
                </c:pt>
                <c:pt idx="176">
                  <c:v>0.4146616411997876</c:v>
                </c:pt>
                <c:pt idx="177">
                  <c:v>0.4144080885364228</c:v>
                </c:pt>
                <c:pt idx="178">
                  <c:v>0.41956569972707136</c:v>
                </c:pt>
                <c:pt idx="179">
                  <c:v>0.41715235906486869</c:v>
                </c:pt>
                <c:pt idx="180">
                  <c:v>0.41679735447975808</c:v>
                </c:pt>
                <c:pt idx="181">
                  <c:v>0.41516922407587081</c:v>
                </c:pt>
                <c:pt idx="182">
                  <c:v>0.41554064947613928</c:v>
                </c:pt>
                <c:pt idx="183">
                  <c:v>0.41414600900282084</c:v>
                </c:pt>
                <c:pt idx="184">
                  <c:v>0.41476166629046873</c:v>
                </c:pt>
                <c:pt idx="185">
                  <c:v>0.41079798254220928</c:v>
                </c:pt>
                <c:pt idx="186">
                  <c:v>0.41047738412281887</c:v>
                </c:pt>
                <c:pt idx="187">
                  <c:v>0.41109736985853318</c:v>
                </c:pt>
                <c:pt idx="188">
                  <c:v>0.40443379202550817</c:v>
                </c:pt>
                <c:pt idx="189">
                  <c:v>0.40323009250643249</c:v>
                </c:pt>
                <c:pt idx="190">
                  <c:v>0.39957408791801102</c:v>
                </c:pt>
                <c:pt idx="191">
                  <c:v>0.3992416213130785</c:v>
                </c:pt>
                <c:pt idx="192">
                  <c:v>0.40094415914485709</c:v>
                </c:pt>
                <c:pt idx="193">
                  <c:v>0.39499949311604915</c:v>
                </c:pt>
                <c:pt idx="194">
                  <c:v>0.39331713453236522</c:v>
                </c:pt>
                <c:pt idx="195">
                  <c:v>0.38883336090150022</c:v>
                </c:pt>
                <c:pt idx="196">
                  <c:v>0.38904607705861061</c:v>
                </c:pt>
                <c:pt idx="197">
                  <c:v>0.38640682586447928</c:v>
                </c:pt>
                <c:pt idx="198">
                  <c:v>0.38433284121600891</c:v>
                </c:pt>
                <c:pt idx="199">
                  <c:v>0.38594497385985599</c:v>
                </c:pt>
                <c:pt idx="200">
                  <c:v>0.38140539375943189</c:v>
                </c:pt>
                <c:pt idx="201">
                  <c:v>0.38879068088764085</c:v>
                </c:pt>
                <c:pt idx="202">
                  <c:v>0.38327388319445727</c:v>
                </c:pt>
                <c:pt idx="203">
                  <c:v>0.38246484164919808</c:v>
                </c:pt>
                <c:pt idx="204">
                  <c:v>0.38323681764912004</c:v>
                </c:pt>
                <c:pt idx="205">
                  <c:v>0.38340196707212026</c:v>
                </c:pt>
                <c:pt idx="206">
                  <c:v>0.38220350652718432</c:v>
                </c:pt>
                <c:pt idx="207">
                  <c:v>0.38564652090589863</c:v>
                </c:pt>
                <c:pt idx="208">
                  <c:v>0.38899141352376182</c:v>
                </c:pt>
                <c:pt idx="209">
                  <c:v>0.4040643433187705</c:v>
                </c:pt>
                <c:pt idx="210">
                  <c:v>0.4493739978868096</c:v>
                </c:pt>
                <c:pt idx="211">
                  <c:v>0.54597618772205203</c:v>
                </c:pt>
                <c:pt idx="212">
                  <c:v>0.76037292356907848</c:v>
                </c:pt>
                <c:pt idx="213">
                  <c:v>1.4412601640657721</c:v>
                </c:pt>
                <c:pt idx="214">
                  <c:v>1.431251392352789</c:v>
                </c:pt>
                <c:pt idx="215">
                  <c:v>1.4390436596794893</c:v>
                </c:pt>
                <c:pt idx="216">
                  <c:v>1.4316766364744045</c:v>
                </c:pt>
                <c:pt idx="217">
                  <c:v>1.4545090327420767</c:v>
                </c:pt>
                <c:pt idx="218">
                  <c:v>1.4556541313856719</c:v>
                </c:pt>
                <c:pt idx="219">
                  <c:v>1.4638807289956783</c:v>
                </c:pt>
                <c:pt idx="220">
                  <c:v>1.4579015438773923</c:v>
                </c:pt>
                <c:pt idx="221">
                  <c:v>1.4363371796500604</c:v>
                </c:pt>
                <c:pt idx="222">
                  <c:v>1.3860134413817118</c:v>
                </c:pt>
                <c:pt idx="223">
                  <c:v>1.2605836018592456</c:v>
                </c:pt>
                <c:pt idx="224">
                  <c:v>1.0157995539305966</c:v>
                </c:pt>
                <c:pt idx="225">
                  <c:v>0.3287134974859926</c:v>
                </c:pt>
                <c:pt idx="226">
                  <c:v>0.335917350800081</c:v>
                </c:pt>
                <c:pt idx="227">
                  <c:v>0.32299228367707405</c:v>
                </c:pt>
                <c:pt idx="228">
                  <c:v>0.31824985244556786</c:v>
                </c:pt>
                <c:pt idx="229">
                  <c:v>0.29639918908451129</c:v>
                </c:pt>
                <c:pt idx="230">
                  <c:v>0.28911528978701667</c:v>
                </c:pt>
                <c:pt idx="231">
                  <c:v>0.2688363671810034</c:v>
                </c:pt>
                <c:pt idx="232">
                  <c:v>0.26622763960789758</c:v>
                </c:pt>
                <c:pt idx="233">
                  <c:v>0.27424748118418635</c:v>
                </c:pt>
                <c:pt idx="234">
                  <c:v>0.28661266542993408</c:v>
                </c:pt>
                <c:pt idx="235">
                  <c:v>0.31711733109042511</c:v>
                </c:pt>
                <c:pt idx="236">
                  <c:v>0.35916031029214029</c:v>
                </c:pt>
                <c:pt idx="237">
                  <c:v>0.3589648433353238</c:v>
                </c:pt>
                <c:pt idx="238">
                  <c:v>0.37887627301345056</c:v>
                </c:pt>
                <c:pt idx="239">
                  <c:v>0.38846336225271366</c:v>
                </c:pt>
                <c:pt idx="240">
                  <c:v>0.39546940062311808</c:v>
                </c:pt>
                <c:pt idx="241">
                  <c:v>0.4035598208863132</c:v>
                </c:pt>
                <c:pt idx="242">
                  <c:v>0.40969762564465934</c:v>
                </c:pt>
              </c:numCache>
            </c:numRef>
          </c:val>
          <c:smooth val="0"/>
          <c:extLst>
            <c:ext xmlns:c16="http://schemas.microsoft.com/office/drawing/2014/chart" uri="{C3380CC4-5D6E-409C-BE32-E72D297353CC}">
              <c16:uniqueId val="{00000000-D811-439A-B290-8BABBCF8A5A7}"/>
            </c:ext>
          </c:extLst>
        </c:ser>
        <c:dLbls>
          <c:showLegendKey val="0"/>
          <c:showVal val="0"/>
          <c:showCatName val="0"/>
          <c:showSerName val="0"/>
          <c:showPercent val="0"/>
          <c:showBubbleSize val="0"/>
        </c:dLbls>
        <c:smooth val="0"/>
        <c:axId val="223793264"/>
        <c:axId val="223793656"/>
      </c:lineChart>
      <c:dateAx>
        <c:axId val="223793264"/>
        <c:scaling>
          <c:orientation val="minMax"/>
          <c:max val="44958"/>
          <c:min val="41306"/>
        </c:scaling>
        <c:delete val="0"/>
        <c:axPos val="b"/>
        <c:numFmt formatCode="mmm\-yy" sourceLinked="0"/>
        <c:majorTickMark val="cross"/>
        <c:minorTickMark val="in"/>
        <c:tickLblPos val="nextTo"/>
        <c:spPr>
          <a:ln w="3175">
            <a:solidFill>
              <a:srgbClr val="000000"/>
            </a:solidFill>
            <a:prstDash val="solid"/>
          </a:ln>
        </c:spPr>
        <c:txPr>
          <a:bodyPr rot="-2700000" vert="horz"/>
          <a:lstStyle/>
          <a:p>
            <a:pPr>
              <a:defRPr sz="1200" b="1" i="0" u="none" strike="noStrike" baseline="0">
                <a:solidFill>
                  <a:srgbClr val="000000"/>
                </a:solidFill>
                <a:latin typeface="Arial"/>
                <a:ea typeface="Arial"/>
                <a:cs typeface="Arial"/>
              </a:defRPr>
            </a:pPr>
            <a:endParaRPr lang="en-US"/>
          </a:p>
        </c:txPr>
        <c:crossAx val="223793656"/>
        <c:crossesAt val="0"/>
        <c:auto val="1"/>
        <c:lblOffset val="100"/>
        <c:baseTimeUnit val="days"/>
        <c:majorUnit val="6"/>
        <c:majorTimeUnit val="months"/>
        <c:minorUnit val="3"/>
        <c:minorTimeUnit val="months"/>
      </c:dateAx>
      <c:valAx>
        <c:axId val="223793656"/>
        <c:scaling>
          <c:orientation val="minMax"/>
        </c:scaling>
        <c:delete val="0"/>
        <c:axPos val="r"/>
        <c:majorGridlines>
          <c:spPr>
            <a:ln w="3175">
              <a:solidFill>
                <a:srgbClr val="808080"/>
              </a:solidFill>
              <a:prstDash val="solid"/>
            </a:ln>
          </c:spPr>
        </c:majorGridlines>
        <c:title>
          <c:tx>
            <c:rich>
              <a:bodyPr/>
              <a:lstStyle/>
              <a:p>
                <a:pPr>
                  <a:defRPr sz="2375" b="1" i="0" u="none" strike="noStrike" baseline="0">
                    <a:solidFill>
                      <a:srgbClr val="000000"/>
                    </a:solidFill>
                    <a:latin typeface="Arial"/>
                    <a:ea typeface="Arial"/>
                    <a:cs typeface="Arial"/>
                  </a:defRPr>
                </a:pPr>
                <a:r>
                  <a:rPr lang="en-US"/>
                  <a:t> </a:t>
                </a:r>
              </a:p>
            </c:rich>
          </c:tx>
          <c:layout>
            <c:manualLayout>
              <c:xMode val="edge"/>
              <c:yMode val="edge"/>
              <c:x val="5.907193196941587E-3"/>
              <c:y val="0.48681083006217141"/>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200" b="1" i="0" u="none" strike="noStrike" baseline="0">
                <a:solidFill>
                  <a:srgbClr val="000000"/>
                </a:solidFill>
                <a:latin typeface="Arial"/>
                <a:ea typeface="Arial"/>
                <a:cs typeface="Arial"/>
              </a:defRPr>
            </a:pPr>
            <a:endParaRPr lang="en-US"/>
          </a:p>
        </c:txPr>
        <c:crossAx val="223793264"/>
        <c:crosses val="max"/>
        <c:crossBetween val="between"/>
      </c:valAx>
      <c:spPr>
        <a:solidFill>
          <a:srgbClr val="FFFFFF"/>
        </a:solid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2550" b="0" i="0" u="none" strike="noStrike" baseline="0">
          <a:solidFill>
            <a:srgbClr val="000000"/>
          </a:solidFill>
          <a:latin typeface="Arial"/>
          <a:ea typeface="Arial"/>
          <a:cs typeface="Arial"/>
        </a:defRPr>
      </a:pPr>
      <a:endParaRPr lang="en-US"/>
    </a:p>
  </c:txPr>
  <c:printSettings>
    <c:headerFooter alignWithMargins="0"/>
    <c:pageMargins b="0" l="0" r="0" t="0" header="0" footer="0"/>
    <c:pageSetup orientation="landscape" horizontalDpi="1200" verticalDpi="1200"/>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2788846562330187E-2"/>
          <c:y val="0.18405725017426489"/>
          <c:w val="0.90224314459818566"/>
          <c:h val="0.60272268542981111"/>
        </c:manualLayout>
      </c:layout>
      <c:lineChart>
        <c:grouping val="standard"/>
        <c:varyColors val="0"/>
        <c:ser>
          <c:idx val="0"/>
          <c:order val="0"/>
          <c:spPr>
            <a:ln w="25400">
              <a:solidFill>
                <a:srgbClr val="000080"/>
              </a:solidFill>
              <a:prstDash val="solid"/>
            </a:ln>
          </c:spPr>
          <c:marker>
            <c:symbol val="none"/>
          </c:marker>
          <c:trendline>
            <c:name>12 Month Moving Average</c:name>
            <c:spPr>
              <a:ln w="19050">
                <a:prstDash val="dash"/>
              </a:ln>
            </c:spPr>
            <c:trendlineType val="movingAvg"/>
            <c:period val="12"/>
            <c:dispRSqr val="0"/>
            <c:dispEq val="0"/>
          </c:trendline>
          <c:cat>
            <c:numRef>
              <c:f>'5159'!$DX$1:$MB$1</c:f>
              <c:numCache>
                <c:formatCode>[$-409]mmm\-yy;@</c:formatCode>
                <c:ptCount val="213"/>
                <c:pt idx="0">
                  <c:v>38533</c:v>
                </c:pt>
                <c:pt idx="1">
                  <c:v>38564</c:v>
                </c:pt>
                <c:pt idx="2">
                  <c:v>38595</c:v>
                </c:pt>
                <c:pt idx="3">
                  <c:v>38625</c:v>
                </c:pt>
                <c:pt idx="4">
                  <c:v>38656</c:v>
                </c:pt>
                <c:pt idx="5">
                  <c:v>38686</c:v>
                </c:pt>
                <c:pt idx="6">
                  <c:v>38717</c:v>
                </c:pt>
                <c:pt idx="7">
                  <c:v>38748</c:v>
                </c:pt>
                <c:pt idx="8">
                  <c:v>38776</c:v>
                </c:pt>
                <c:pt idx="9">
                  <c:v>38807</c:v>
                </c:pt>
                <c:pt idx="10">
                  <c:v>38837</c:v>
                </c:pt>
                <c:pt idx="11">
                  <c:v>38868</c:v>
                </c:pt>
                <c:pt idx="12">
                  <c:v>38898</c:v>
                </c:pt>
                <c:pt idx="13">
                  <c:v>38929</c:v>
                </c:pt>
                <c:pt idx="14">
                  <c:v>38960</c:v>
                </c:pt>
                <c:pt idx="15">
                  <c:v>38990</c:v>
                </c:pt>
                <c:pt idx="16">
                  <c:v>39021</c:v>
                </c:pt>
                <c:pt idx="17">
                  <c:v>39051</c:v>
                </c:pt>
                <c:pt idx="18">
                  <c:v>39082</c:v>
                </c:pt>
                <c:pt idx="19">
                  <c:v>39113</c:v>
                </c:pt>
                <c:pt idx="20">
                  <c:v>39141</c:v>
                </c:pt>
                <c:pt idx="21">
                  <c:v>39172</c:v>
                </c:pt>
                <c:pt idx="22">
                  <c:v>39202</c:v>
                </c:pt>
                <c:pt idx="23">
                  <c:v>39233</c:v>
                </c:pt>
                <c:pt idx="24">
                  <c:v>39263</c:v>
                </c:pt>
                <c:pt idx="25">
                  <c:v>39293</c:v>
                </c:pt>
                <c:pt idx="26">
                  <c:v>39325</c:v>
                </c:pt>
                <c:pt idx="27">
                  <c:v>39355</c:v>
                </c:pt>
                <c:pt idx="28">
                  <c:v>39386</c:v>
                </c:pt>
                <c:pt idx="29">
                  <c:v>39401</c:v>
                </c:pt>
                <c:pt idx="30">
                  <c:v>39431.4</c:v>
                </c:pt>
                <c:pt idx="31">
                  <c:v>39461.800000000003</c:v>
                </c:pt>
                <c:pt idx="32">
                  <c:v>39492.200000000004</c:v>
                </c:pt>
                <c:pt idx="33">
                  <c:v>39522.600000000006</c:v>
                </c:pt>
                <c:pt idx="34">
                  <c:v>39553.000000000007</c:v>
                </c:pt>
                <c:pt idx="35">
                  <c:v>39583.400000000009</c:v>
                </c:pt>
                <c:pt idx="36">
                  <c:v>39613.80000000001</c:v>
                </c:pt>
                <c:pt idx="37">
                  <c:v>39644.200000000012</c:v>
                </c:pt>
                <c:pt idx="38">
                  <c:v>39674.600000000013</c:v>
                </c:pt>
                <c:pt idx="39">
                  <c:v>39705.000000000015</c:v>
                </c:pt>
                <c:pt idx="40">
                  <c:v>39735.400000000016</c:v>
                </c:pt>
                <c:pt idx="41">
                  <c:v>39765.800000000017</c:v>
                </c:pt>
                <c:pt idx="42">
                  <c:v>39796.200000000019</c:v>
                </c:pt>
                <c:pt idx="43">
                  <c:v>39826.60000000002</c:v>
                </c:pt>
                <c:pt idx="44">
                  <c:v>39857.000000000022</c:v>
                </c:pt>
                <c:pt idx="45">
                  <c:v>39887.400000000023</c:v>
                </c:pt>
                <c:pt idx="46">
                  <c:v>39917.800000000025</c:v>
                </c:pt>
                <c:pt idx="47">
                  <c:v>39948.200000000026</c:v>
                </c:pt>
                <c:pt idx="48">
                  <c:v>39978.600000000028</c:v>
                </c:pt>
                <c:pt idx="49">
                  <c:v>40009.000000000029</c:v>
                </c:pt>
                <c:pt idx="50">
                  <c:v>40039.400000000031</c:v>
                </c:pt>
                <c:pt idx="51">
                  <c:v>40069.800000000032</c:v>
                </c:pt>
                <c:pt idx="52">
                  <c:v>40100.200000000033</c:v>
                </c:pt>
                <c:pt idx="53">
                  <c:v>40130.600000000035</c:v>
                </c:pt>
                <c:pt idx="54">
                  <c:v>40161.000000000036</c:v>
                </c:pt>
                <c:pt idx="55">
                  <c:v>40191.400000000038</c:v>
                </c:pt>
                <c:pt idx="56">
                  <c:v>40221.800000000039</c:v>
                </c:pt>
                <c:pt idx="57">
                  <c:v>40252.200000000041</c:v>
                </c:pt>
                <c:pt idx="58">
                  <c:v>40282.600000000042</c:v>
                </c:pt>
                <c:pt idx="59">
                  <c:v>40313.000000000044</c:v>
                </c:pt>
                <c:pt idx="60">
                  <c:v>40343.400000000045</c:v>
                </c:pt>
                <c:pt idx="61">
                  <c:v>40373.800000000047</c:v>
                </c:pt>
                <c:pt idx="62">
                  <c:v>40404.200000000048</c:v>
                </c:pt>
                <c:pt idx="63">
                  <c:v>40434.600000000049</c:v>
                </c:pt>
                <c:pt idx="64">
                  <c:v>40465.000000000051</c:v>
                </c:pt>
                <c:pt idx="65">
                  <c:v>40495.400000000052</c:v>
                </c:pt>
                <c:pt idx="66">
                  <c:v>40525.800000000054</c:v>
                </c:pt>
                <c:pt idx="67">
                  <c:v>40556.200000000055</c:v>
                </c:pt>
                <c:pt idx="68">
                  <c:v>40586.600000000057</c:v>
                </c:pt>
                <c:pt idx="69">
                  <c:v>40617.000000000058</c:v>
                </c:pt>
                <c:pt idx="70">
                  <c:v>40647.40000000006</c:v>
                </c:pt>
                <c:pt idx="71">
                  <c:v>40677.800000000061</c:v>
                </c:pt>
                <c:pt idx="72">
                  <c:v>40708.200000000063</c:v>
                </c:pt>
                <c:pt idx="73">
                  <c:v>40738.600000000064</c:v>
                </c:pt>
                <c:pt idx="74">
                  <c:v>40769.000000000065</c:v>
                </c:pt>
                <c:pt idx="75">
                  <c:v>40799.400000000067</c:v>
                </c:pt>
                <c:pt idx="76">
                  <c:v>40829.800000000068</c:v>
                </c:pt>
                <c:pt idx="77">
                  <c:v>40860.20000000007</c:v>
                </c:pt>
                <c:pt idx="78">
                  <c:v>40890.600000000071</c:v>
                </c:pt>
                <c:pt idx="79">
                  <c:v>40921.000000000073</c:v>
                </c:pt>
                <c:pt idx="80">
                  <c:v>40951.400000000074</c:v>
                </c:pt>
                <c:pt idx="81">
                  <c:v>40981.800000000076</c:v>
                </c:pt>
                <c:pt idx="82">
                  <c:v>41012.200000000077</c:v>
                </c:pt>
                <c:pt idx="83">
                  <c:v>41042.600000000079</c:v>
                </c:pt>
                <c:pt idx="84">
                  <c:v>41073.00000000008</c:v>
                </c:pt>
                <c:pt idx="85">
                  <c:v>41103.400000000081</c:v>
                </c:pt>
                <c:pt idx="86">
                  <c:v>41133.800000000083</c:v>
                </c:pt>
                <c:pt idx="87">
                  <c:v>41164.200000000084</c:v>
                </c:pt>
                <c:pt idx="88">
                  <c:v>41194.600000000086</c:v>
                </c:pt>
                <c:pt idx="89">
                  <c:v>41225.000000000087</c:v>
                </c:pt>
                <c:pt idx="90">
                  <c:v>41255.400000000089</c:v>
                </c:pt>
                <c:pt idx="91">
                  <c:v>41285.80000000009</c:v>
                </c:pt>
                <c:pt idx="92">
                  <c:v>41316.200000000092</c:v>
                </c:pt>
                <c:pt idx="93">
                  <c:v>41346.600000000093</c:v>
                </c:pt>
                <c:pt idx="94">
                  <c:v>41377.000000000095</c:v>
                </c:pt>
                <c:pt idx="95">
                  <c:v>41407.400000000096</c:v>
                </c:pt>
                <c:pt idx="96">
                  <c:v>41437.800000000097</c:v>
                </c:pt>
                <c:pt idx="97">
                  <c:v>41468.200000000099</c:v>
                </c:pt>
                <c:pt idx="98">
                  <c:v>41498.6000000001</c:v>
                </c:pt>
                <c:pt idx="99">
                  <c:v>41529.000000000102</c:v>
                </c:pt>
                <c:pt idx="100">
                  <c:v>41559.400000000103</c:v>
                </c:pt>
                <c:pt idx="101">
                  <c:v>41589.800000000105</c:v>
                </c:pt>
                <c:pt idx="102">
                  <c:v>41620.200000000106</c:v>
                </c:pt>
                <c:pt idx="103">
                  <c:v>41650.600000000108</c:v>
                </c:pt>
                <c:pt idx="104">
                  <c:v>41681.000000000109</c:v>
                </c:pt>
                <c:pt idx="105">
                  <c:v>41711.400000000111</c:v>
                </c:pt>
                <c:pt idx="106">
                  <c:v>41741.800000000112</c:v>
                </c:pt>
                <c:pt idx="107">
                  <c:v>41772.200000000114</c:v>
                </c:pt>
                <c:pt idx="108">
                  <c:v>41802.600000000115</c:v>
                </c:pt>
                <c:pt idx="109">
                  <c:v>41833.000000000116</c:v>
                </c:pt>
                <c:pt idx="110">
                  <c:v>41863.400000000118</c:v>
                </c:pt>
                <c:pt idx="111">
                  <c:v>41893.800000000119</c:v>
                </c:pt>
                <c:pt idx="112">
                  <c:v>41924.200000000121</c:v>
                </c:pt>
                <c:pt idx="113">
                  <c:v>41954.600000000122</c:v>
                </c:pt>
                <c:pt idx="114">
                  <c:v>41985.000000000124</c:v>
                </c:pt>
                <c:pt idx="115">
                  <c:v>42015.400000000125</c:v>
                </c:pt>
                <c:pt idx="116">
                  <c:v>42045.800000000127</c:v>
                </c:pt>
                <c:pt idx="117">
                  <c:v>42076.200000000128</c:v>
                </c:pt>
                <c:pt idx="118">
                  <c:v>42106.60000000013</c:v>
                </c:pt>
                <c:pt idx="119">
                  <c:v>42137.000000000131</c:v>
                </c:pt>
                <c:pt idx="120">
                  <c:v>42167.400000000132</c:v>
                </c:pt>
                <c:pt idx="121">
                  <c:v>42197.800000000134</c:v>
                </c:pt>
                <c:pt idx="122">
                  <c:v>42228.200000000135</c:v>
                </c:pt>
                <c:pt idx="123">
                  <c:v>42258.600000000137</c:v>
                </c:pt>
                <c:pt idx="124">
                  <c:v>42289.000000000138</c:v>
                </c:pt>
                <c:pt idx="125">
                  <c:v>42319.40000000014</c:v>
                </c:pt>
                <c:pt idx="126">
                  <c:v>42349.800000000141</c:v>
                </c:pt>
                <c:pt idx="127">
                  <c:v>42380.200000000143</c:v>
                </c:pt>
                <c:pt idx="128">
                  <c:v>42410.600000000144</c:v>
                </c:pt>
                <c:pt idx="129">
                  <c:v>42441.000000000146</c:v>
                </c:pt>
                <c:pt idx="130">
                  <c:v>42471.400000000147</c:v>
                </c:pt>
                <c:pt idx="131">
                  <c:v>42501.800000000148</c:v>
                </c:pt>
                <c:pt idx="132">
                  <c:v>42532.20000000015</c:v>
                </c:pt>
                <c:pt idx="133">
                  <c:v>42562.600000000151</c:v>
                </c:pt>
                <c:pt idx="134">
                  <c:v>42593.000000000153</c:v>
                </c:pt>
                <c:pt idx="135">
                  <c:v>42623.400000000154</c:v>
                </c:pt>
                <c:pt idx="136">
                  <c:v>42653.800000000156</c:v>
                </c:pt>
                <c:pt idx="137">
                  <c:v>42684.200000000157</c:v>
                </c:pt>
                <c:pt idx="138">
                  <c:v>42714.600000000159</c:v>
                </c:pt>
                <c:pt idx="139">
                  <c:v>42745.00000000016</c:v>
                </c:pt>
                <c:pt idx="140">
                  <c:v>42775.400000000162</c:v>
                </c:pt>
                <c:pt idx="141">
                  <c:v>42805.800000000163</c:v>
                </c:pt>
                <c:pt idx="142">
                  <c:v>42836.200000000164</c:v>
                </c:pt>
                <c:pt idx="143">
                  <c:v>42866.600000000166</c:v>
                </c:pt>
                <c:pt idx="144">
                  <c:v>42897.000000000167</c:v>
                </c:pt>
                <c:pt idx="145">
                  <c:v>42927.400000000169</c:v>
                </c:pt>
                <c:pt idx="146">
                  <c:v>42957.80000000017</c:v>
                </c:pt>
                <c:pt idx="147">
                  <c:v>42988.200000000172</c:v>
                </c:pt>
                <c:pt idx="148">
                  <c:v>43018.600000000173</c:v>
                </c:pt>
                <c:pt idx="149">
                  <c:v>43049.000000000175</c:v>
                </c:pt>
                <c:pt idx="150">
                  <c:v>43079.400000000176</c:v>
                </c:pt>
                <c:pt idx="151">
                  <c:v>43109.800000000178</c:v>
                </c:pt>
                <c:pt idx="152">
                  <c:v>43140.200000000179</c:v>
                </c:pt>
                <c:pt idx="153">
                  <c:v>43170.60000000018</c:v>
                </c:pt>
                <c:pt idx="154">
                  <c:v>43201.000000000182</c:v>
                </c:pt>
                <c:pt idx="155">
                  <c:v>43231.400000000183</c:v>
                </c:pt>
                <c:pt idx="156">
                  <c:v>43261.800000000185</c:v>
                </c:pt>
                <c:pt idx="157">
                  <c:v>43292.200000000186</c:v>
                </c:pt>
                <c:pt idx="158">
                  <c:v>43322.600000000188</c:v>
                </c:pt>
                <c:pt idx="159">
                  <c:v>43353.000000000189</c:v>
                </c:pt>
                <c:pt idx="160">
                  <c:v>43383.400000000191</c:v>
                </c:pt>
                <c:pt idx="161">
                  <c:v>43413.800000000192</c:v>
                </c:pt>
                <c:pt idx="162">
                  <c:v>43444.200000000194</c:v>
                </c:pt>
                <c:pt idx="163">
                  <c:v>43474.600000000195</c:v>
                </c:pt>
                <c:pt idx="164">
                  <c:v>43505.000000000196</c:v>
                </c:pt>
                <c:pt idx="165">
                  <c:v>43535.400000000198</c:v>
                </c:pt>
                <c:pt idx="166">
                  <c:v>43565.800000000199</c:v>
                </c:pt>
                <c:pt idx="167">
                  <c:v>43596.200000000201</c:v>
                </c:pt>
                <c:pt idx="168">
                  <c:v>43626.600000000202</c:v>
                </c:pt>
                <c:pt idx="169">
                  <c:v>43657.000000000204</c:v>
                </c:pt>
                <c:pt idx="170">
                  <c:v>43687.400000000205</c:v>
                </c:pt>
                <c:pt idx="171">
                  <c:v>43717.800000000207</c:v>
                </c:pt>
                <c:pt idx="172">
                  <c:v>43748.200000000208</c:v>
                </c:pt>
                <c:pt idx="173">
                  <c:v>43778.60000000021</c:v>
                </c:pt>
                <c:pt idx="174">
                  <c:v>43809.000000000211</c:v>
                </c:pt>
                <c:pt idx="175">
                  <c:v>43839.400000000212</c:v>
                </c:pt>
                <c:pt idx="176">
                  <c:v>43869.800000000214</c:v>
                </c:pt>
                <c:pt idx="177">
                  <c:v>43900.200000000215</c:v>
                </c:pt>
                <c:pt idx="178">
                  <c:v>43930.600000000217</c:v>
                </c:pt>
                <c:pt idx="179">
                  <c:v>43961.000000000218</c:v>
                </c:pt>
                <c:pt idx="180">
                  <c:v>43991.40000000022</c:v>
                </c:pt>
                <c:pt idx="181">
                  <c:v>44021.800000000221</c:v>
                </c:pt>
                <c:pt idx="182">
                  <c:v>44052.200000000223</c:v>
                </c:pt>
                <c:pt idx="183">
                  <c:v>44082.600000000224</c:v>
                </c:pt>
                <c:pt idx="184">
                  <c:v>44113.000000000226</c:v>
                </c:pt>
                <c:pt idx="185">
                  <c:v>44143.400000000227</c:v>
                </c:pt>
                <c:pt idx="186">
                  <c:v>44173.800000000228</c:v>
                </c:pt>
                <c:pt idx="187">
                  <c:v>44204.20000000023</c:v>
                </c:pt>
                <c:pt idx="188">
                  <c:v>44234.600000000231</c:v>
                </c:pt>
                <c:pt idx="189">
                  <c:v>44265.000000000233</c:v>
                </c:pt>
                <c:pt idx="190">
                  <c:v>44295.400000000234</c:v>
                </c:pt>
                <c:pt idx="191">
                  <c:v>44325.800000000236</c:v>
                </c:pt>
                <c:pt idx="192">
                  <c:v>44356.200000000237</c:v>
                </c:pt>
                <c:pt idx="193">
                  <c:v>44386.600000000239</c:v>
                </c:pt>
                <c:pt idx="194">
                  <c:v>44417.00000000024</c:v>
                </c:pt>
                <c:pt idx="195">
                  <c:v>44447.400000000242</c:v>
                </c:pt>
                <c:pt idx="196">
                  <c:v>44477.800000000243</c:v>
                </c:pt>
                <c:pt idx="197">
                  <c:v>44508.200000000244</c:v>
                </c:pt>
                <c:pt idx="198">
                  <c:v>44538.600000000246</c:v>
                </c:pt>
                <c:pt idx="199">
                  <c:v>44569.000000000247</c:v>
                </c:pt>
                <c:pt idx="200">
                  <c:v>44599.400000000249</c:v>
                </c:pt>
                <c:pt idx="201">
                  <c:v>44629.80000000025</c:v>
                </c:pt>
                <c:pt idx="202">
                  <c:v>44660.200000000252</c:v>
                </c:pt>
                <c:pt idx="203">
                  <c:v>44690.600000000253</c:v>
                </c:pt>
                <c:pt idx="204">
                  <c:v>44721.000000000255</c:v>
                </c:pt>
                <c:pt idx="205">
                  <c:v>44751.400000000256</c:v>
                </c:pt>
                <c:pt idx="206">
                  <c:v>44781.800000000258</c:v>
                </c:pt>
                <c:pt idx="207">
                  <c:v>44812.200000000259</c:v>
                </c:pt>
                <c:pt idx="208">
                  <c:v>44842.60000000026</c:v>
                </c:pt>
                <c:pt idx="209">
                  <c:v>44873.000000000262</c:v>
                </c:pt>
                <c:pt idx="210">
                  <c:v>44903.400000000263</c:v>
                </c:pt>
                <c:pt idx="211">
                  <c:v>44933.800000000265</c:v>
                </c:pt>
                <c:pt idx="212">
                  <c:v>44964.200000000266</c:v>
                </c:pt>
              </c:numCache>
            </c:numRef>
          </c:cat>
          <c:val>
            <c:numRef>
              <c:f>'5159'!$DX$2:$MB$2</c:f>
              <c:numCache>
                <c:formatCode>#,##0</c:formatCode>
                <c:ptCount val="213"/>
                <c:pt idx="0">
                  <c:v>15559</c:v>
                </c:pt>
                <c:pt idx="1">
                  <c:v>18863</c:v>
                </c:pt>
                <c:pt idx="2">
                  <c:v>13688</c:v>
                </c:pt>
                <c:pt idx="3">
                  <c:v>11216</c:v>
                </c:pt>
                <c:pt idx="4">
                  <c:v>15195</c:v>
                </c:pt>
                <c:pt idx="5">
                  <c:v>11106</c:v>
                </c:pt>
                <c:pt idx="6">
                  <c:v>12178</c:v>
                </c:pt>
                <c:pt idx="7">
                  <c:v>12307</c:v>
                </c:pt>
                <c:pt idx="8">
                  <c:v>9756</c:v>
                </c:pt>
                <c:pt idx="9">
                  <c:v>11166</c:v>
                </c:pt>
                <c:pt idx="10">
                  <c:v>18194</c:v>
                </c:pt>
                <c:pt idx="11">
                  <c:v>13863</c:v>
                </c:pt>
                <c:pt idx="12">
                  <c:v>14337</c:v>
                </c:pt>
                <c:pt idx="13">
                  <c:v>17845</c:v>
                </c:pt>
                <c:pt idx="14">
                  <c:v>13259</c:v>
                </c:pt>
                <c:pt idx="15">
                  <c:v>13170</c:v>
                </c:pt>
                <c:pt idx="16">
                  <c:v>14318</c:v>
                </c:pt>
                <c:pt idx="17">
                  <c:v>12528</c:v>
                </c:pt>
                <c:pt idx="18">
                  <c:v>14662</c:v>
                </c:pt>
                <c:pt idx="19">
                  <c:v>14365</c:v>
                </c:pt>
                <c:pt idx="20">
                  <c:v>12004</c:v>
                </c:pt>
                <c:pt idx="21">
                  <c:v>15715</c:v>
                </c:pt>
                <c:pt idx="22">
                  <c:v>21487</c:v>
                </c:pt>
                <c:pt idx="23">
                  <c:v>15927</c:v>
                </c:pt>
                <c:pt idx="24">
                  <c:v>20117</c:v>
                </c:pt>
                <c:pt idx="25">
                  <c:v>19634</c:v>
                </c:pt>
                <c:pt idx="26">
                  <c:v>15908</c:v>
                </c:pt>
                <c:pt idx="27">
                  <c:v>17289</c:v>
                </c:pt>
                <c:pt idx="28">
                  <c:v>17016</c:v>
                </c:pt>
                <c:pt idx="29">
                  <c:v>14868</c:v>
                </c:pt>
                <c:pt idx="30">
                  <c:v>15051</c:v>
                </c:pt>
                <c:pt idx="31">
                  <c:v>19519</c:v>
                </c:pt>
                <c:pt idx="32">
                  <c:v>17071</c:v>
                </c:pt>
                <c:pt idx="33">
                  <c:v>18041</c:v>
                </c:pt>
                <c:pt idx="34">
                  <c:v>26337</c:v>
                </c:pt>
                <c:pt idx="35">
                  <c:v>21529</c:v>
                </c:pt>
                <c:pt idx="36">
                  <c:v>24509</c:v>
                </c:pt>
                <c:pt idx="37">
                  <c:v>26739</c:v>
                </c:pt>
                <c:pt idx="38">
                  <c:v>22508</c:v>
                </c:pt>
                <c:pt idx="39">
                  <c:v>24197</c:v>
                </c:pt>
                <c:pt idx="40">
                  <c:v>30666</c:v>
                </c:pt>
                <c:pt idx="41">
                  <c:v>30363</c:v>
                </c:pt>
                <c:pt idx="42">
                  <c:v>34409</c:v>
                </c:pt>
                <c:pt idx="43">
                  <c:v>39076</c:v>
                </c:pt>
                <c:pt idx="44">
                  <c:v>34958</c:v>
                </c:pt>
                <c:pt idx="45">
                  <c:v>39174</c:v>
                </c:pt>
                <c:pt idx="46">
                  <c:v>41068</c:v>
                </c:pt>
                <c:pt idx="47">
                  <c:v>34839</c:v>
                </c:pt>
                <c:pt idx="48">
                  <c:v>38758</c:v>
                </c:pt>
                <c:pt idx="49">
                  <c:v>38827</c:v>
                </c:pt>
                <c:pt idx="50">
                  <c:v>32747</c:v>
                </c:pt>
                <c:pt idx="51">
                  <c:v>30654</c:v>
                </c:pt>
                <c:pt idx="52">
                  <c:v>31279</c:v>
                </c:pt>
                <c:pt idx="53">
                  <c:v>28764</c:v>
                </c:pt>
                <c:pt idx="54">
                  <c:v>28567</c:v>
                </c:pt>
                <c:pt idx="55">
                  <c:v>31536</c:v>
                </c:pt>
                <c:pt idx="56">
                  <c:v>23411</c:v>
                </c:pt>
                <c:pt idx="57">
                  <c:v>27064</c:v>
                </c:pt>
                <c:pt idx="58">
                  <c:v>31806</c:v>
                </c:pt>
                <c:pt idx="59">
                  <c:v>27535</c:v>
                </c:pt>
                <c:pt idx="60">
                  <c:v>30999</c:v>
                </c:pt>
                <c:pt idx="61">
                  <c:v>30859</c:v>
                </c:pt>
                <c:pt idx="62">
                  <c:v>27473</c:v>
                </c:pt>
                <c:pt idx="63">
                  <c:v>23569</c:v>
                </c:pt>
                <c:pt idx="64">
                  <c:v>26397</c:v>
                </c:pt>
                <c:pt idx="65">
                  <c:v>23332</c:v>
                </c:pt>
                <c:pt idx="66">
                  <c:v>23208</c:v>
                </c:pt>
                <c:pt idx="67">
                  <c:v>29123</c:v>
                </c:pt>
                <c:pt idx="68">
                  <c:v>19880</c:v>
                </c:pt>
                <c:pt idx="69">
                  <c:v>23037</c:v>
                </c:pt>
                <c:pt idx="70">
                  <c:v>29838</c:v>
                </c:pt>
                <c:pt idx="71">
                  <c:v>26805</c:v>
                </c:pt>
                <c:pt idx="72">
                  <c:v>27951</c:v>
                </c:pt>
                <c:pt idx="73">
                  <c:v>27959</c:v>
                </c:pt>
                <c:pt idx="74">
                  <c:v>25368</c:v>
                </c:pt>
                <c:pt idx="75">
                  <c:v>21516</c:v>
                </c:pt>
                <c:pt idx="76">
                  <c:v>25249</c:v>
                </c:pt>
                <c:pt idx="77">
                  <c:v>21348</c:v>
                </c:pt>
                <c:pt idx="78">
                  <c:v>21373</c:v>
                </c:pt>
                <c:pt idx="79">
                  <c:v>26870</c:v>
                </c:pt>
                <c:pt idx="80">
                  <c:v>19799</c:v>
                </c:pt>
                <c:pt idx="81">
                  <c:v>20523</c:v>
                </c:pt>
                <c:pt idx="82">
                  <c:v>29208</c:v>
                </c:pt>
                <c:pt idx="83">
                  <c:v>25322</c:v>
                </c:pt>
                <c:pt idx="84">
                  <c:v>23562</c:v>
                </c:pt>
                <c:pt idx="85">
                  <c:v>27564</c:v>
                </c:pt>
                <c:pt idx="86">
                  <c:v>21787</c:v>
                </c:pt>
                <c:pt idx="87">
                  <c:v>18024</c:v>
                </c:pt>
                <c:pt idx="88">
                  <c:v>22967</c:v>
                </c:pt>
                <c:pt idx="89">
                  <c:v>19147</c:v>
                </c:pt>
                <c:pt idx="90">
                  <c:v>18332</c:v>
                </c:pt>
                <c:pt idx="91">
                  <c:v>24929</c:v>
                </c:pt>
                <c:pt idx="92">
                  <c:v>17864</c:v>
                </c:pt>
                <c:pt idx="93">
                  <c:v>18518</c:v>
                </c:pt>
                <c:pt idx="94">
                  <c:v>27564</c:v>
                </c:pt>
                <c:pt idx="95">
                  <c:v>22544</c:v>
                </c:pt>
                <c:pt idx="96">
                  <c:v>22178</c:v>
                </c:pt>
                <c:pt idx="97">
                  <c:v>25052</c:v>
                </c:pt>
                <c:pt idx="98">
                  <c:v>20510</c:v>
                </c:pt>
                <c:pt idx="99">
                  <c:v>18652</c:v>
                </c:pt>
                <c:pt idx="100">
                  <c:v>23457</c:v>
                </c:pt>
                <c:pt idx="101">
                  <c:v>17762</c:v>
                </c:pt>
                <c:pt idx="102">
                  <c:v>18554</c:v>
                </c:pt>
                <c:pt idx="103">
                  <c:v>23110</c:v>
                </c:pt>
                <c:pt idx="104">
                  <c:v>17656</c:v>
                </c:pt>
                <c:pt idx="105">
                  <c:v>20574</c:v>
                </c:pt>
                <c:pt idx="106">
                  <c:v>27528</c:v>
                </c:pt>
                <c:pt idx="107">
                  <c:v>22003</c:v>
                </c:pt>
                <c:pt idx="108">
                  <c:v>23093</c:v>
                </c:pt>
                <c:pt idx="109">
                  <c:v>25159</c:v>
                </c:pt>
                <c:pt idx="110">
                  <c:v>18501</c:v>
                </c:pt>
                <c:pt idx="111">
                  <c:v>18519</c:v>
                </c:pt>
                <c:pt idx="112">
                  <c:v>19501</c:v>
                </c:pt>
                <c:pt idx="113">
                  <c:v>16036</c:v>
                </c:pt>
                <c:pt idx="114">
                  <c:v>17142</c:v>
                </c:pt>
                <c:pt idx="115">
                  <c:v>18920</c:v>
                </c:pt>
                <c:pt idx="116">
                  <c:v>14673</c:v>
                </c:pt>
                <c:pt idx="117">
                  <c:v>17842</c:v>
                </c:pt>
                <c:pt idx="118">
                  <c:v>24284</c:v>
                </c:pt>
                <c:pt idx="119">
                  <c:v>19120</c:v>
                </c:pt>
                <c:pt idx="120">
                  <c:v>20073</c:v>
                </c:pt>
                <c:pt idx="121">
                  <c:v>23007</c:v>
                </c:pt>
                <c:pt idx="122">
                  <c:v>17420</c:v>
                </c:pt>
                <c:pt idx="123">
                  <c:v>15620</c:v>
                </c:pt>
                <c:pt idx="124">
                  <c:v>17117</c:v>
                </c:pt>
                <c:pt idx="125">
                  <c:v>15685</c:v>
                </c:pt>
                <c:pt idx="126">
                  <c:v>16020</c:v>
                </c:pt>
                <c:pt idx="127">
                  <c:v>19143</c:v>
                </c:pt>
                <c:pt idx="128">
                  <c:v>15551</c:v>
                </c:pt>
                <c:pt idx="129">
                  <c:v>17721</c:v>
                </c:pt>
                <c:pt idx="130">
                  <c:v>24381</c:v>
                </c:pt>
                <c:pt idx="131">
                  <c:v>20319</c:v>
                </c:pt>
                <c:pt idx="132">
                  <c:v>21157</c:v>
                </c:pt>
                <c:pt idx="133">
                  <c:v>22155</c:v>
                </c:pt>
                <c:pt idx="134">
                  <c:v>18945</c:v>
                </c:pt>
                <c:pt idx="135">
                  <c:v>16699</c:v>
                </c:pt>
                <c:pt idx="136">
                  <c:v>17773</c:v>
                </c:pt>
                <c:pt idx="137">
                  <c:v>16104</c:v>
                </c:pt>
                <c:pt idx="138">
                  <c:v>15555</c:v>
                </c:pt>
                <c:pt idx="139">
                  <c:v>19468</c:v>
                </c:pt>
                <c:pt idx="140">
                  <c:v>15031</c:v>
                </c:pt>
                <c:pt idx="141">
                  <c:v>17840</c:v>
                </c:pt>
                <c:pt idx="142">
                  <c:v>23124</c:v>
                </c:pt>
                <c:pt idx="143">
                  <c:v>19802</c:v>
                </c:pt>
                <c:pt idx="144">
                  <c:v>20588</c:v>
                </c:pt>
                <c:pt idx="145">
                  <c:v>21858</c:v>
                </c:pt>
                <c:pt idx="146">
                  <c:v>18231</c:v>
                </c:pt>
                <c:pt idx="147">
                  <c:v>15171</c:v>
                </c:pt>
                <c:pt idx="148">
                  <c:v>18027</c:v>
                </c:pt>
                <c:pt idx="149">
                  <c:v>15538</c:v>
                </c:pt>
                <c:pt idx="150">
                  <c:v>14339</c:v>
                </c:pt>
                <c:pt idx="151">
                  <c:v>18538</c:v>
                </c:pt>
                <c:pt idx="152">
                  <c:v>14230</c:v>
                </c:pt>
                <c:pt idx="153">
                  <c:v>16525</c:v>
                </c:pt>
                <c:pt idx="154">
                  <c:v>23962</c:v>
                </c:pt>
                <c:pt idx="155">
                  <c:v>19679</c:v>
                </c:pt>
                <c:pt idx="156">
                  <c:v>18492</c:v>
                </c:pt>
                <c:pt idx="157">
                  <c:v>20879</c:v>
                </c:pt>
                <c:pt idx="158">
                  <c:v>16306</c:v>
                </c:pt>
                <c:pt idx="159">
                  <c:v>13227</c:v>
                </c:pt>
                <c:pt idx="160">
                  <c:v>16273</c:v>
                </c:pt>
                <c:pt idx="161">
                  <c:v>13796</c:v>
                </c:pt>
                <c:pt idx="162">
                  <c:v>12964</c:v>
                </c:pt>
                <c:pt idx="163">
                  <c:v>17391</c:v>
                </c:pt>
                <c:pt idx="164">
                  <c:v>12534</c:v>
                </c:pt>
                <c:pt idx="165">
                  <c:v>14705</c:v>
                </c:pt>
                <c:pt idx="166">
                  <c:v>23399</c:v>
                </c:pt>
                <c:pt idx="167">
                  <c:v>18895</c:v>
                </c:pt>
                <c:pt idx="168">
                  <c:v>17486</c:v>
                </c:pt>
                <c:pt idx="169">
                  <c:v>20792</c:v>
                </c:pt>
                <c:pt idx="170">
                  <c:v>15676</c:v>
                </c:pt>
                <c:pt idx="171">
                  <c:v>15415</c:v>
                </c:pt>
                <c:pt idx="172">
                  <c:v>17202</c:v>
                </c:pt>
                <c:pt idx="173">
                  <c:v>13905</c:v>
                </c:pt>
                <c:pt idx="174">
                  <c:v>14356</c:v>
                </c:pt>
                <c:pt idx="175">
                  <c:v>17551</c:v>
                </c:pt>
                <c:pt idx="176">
                  <c:v>13374</c:v>
                </c:pt>
                <c:pt idx="177">
                  <c:v>193236</c:v>
                </c:pt>
                <c:pt idx="178">
                  <c:v>321397</c:v>
                </c:pt>
                <c:pt idx="179">
                  <c:v>119809</c:v>
                </c:pt>
                <c:pt idx="180">
                  <c:v>110709</c:v>
                </c:pt>
                <c:pt idx="181">
                  <c:v>91992</c:v>
                </c:pt>
                <c:pt idx="182">
                  <c:v>52303</c:v>
                </c:pt>
                <c:pt idx="183">
                  <c:v>39616</c:v>
                </c:pt>
                <c:pt idx="184">
                  <c:v>30687</c:v>
                </c:pt>
                <c:pt idx="185">
                  <c:v>27606</c:v>
                </c:pt>
                <c:pt idx="186">
                  <c:v>32990</c:v>
                </c:pt>
                <c:pt idx="187">
                  <c:v>54483</c:v>
                </c:pt>
                <c:pt idx="188">
                  <c:v>26952</c:v>
                </c:pt>
                <c:pt idx="189">
                  <c:v>21951</c:v>
                </c:pt>
                <c:pt idx="190">
                  <c:v>27881</c:v>
                </c:pt>
                <c:pt idx="191">
                  <c:v>20877</c:v>
                </c:pt>
                <c:pt idx="192">
                  <c:v>16503</c:v>
                </c:pt>
                <c:pt idx="193">
                  <c:v>14975</c:v>
                </c:pt>
                <c:pt idx="194">
                  <c:v>13409</c:v>
                </c:pt>
                <c:pt idx="195">
                  <c:v>22784</c:v>
                </c:pt>
                <c:pt idx="196">
                  <c:v>12970</c:v>
                </c:pt>
                <c:pt idx="197">
                  <c:v>11178</c:v>
                </c:pt>
                <c:pt idx="198">
                  <c:v>10213</c:v>
                </c:pt>
                <c:pt idx="199">
                  <c:v>12675</c:v>
                </c:pt>
                <c:pt idx="200">
                  <c:v>10001</c:v>
                </c:pt>
                <c:pt idx="201">
                  <c:v>11739</c:v>
                </c:pt>
                <c:pt idx="202">
                  <c:v>15679</c:v>
                </c:pt>
                <c:pt idx="203">
                  <c:v>14464</c:v>
                </c:pt>
                <c:pt idx="204">
                  <c:v>14143</c:v>
                </c:pt>
                <c:pt idx="205">
                  <c:v>16322</c:v>
                </c:pt>
                <c:pt idx="206">
                  <c:v>13673</c:v>
                </c:pt>
                <c:pt idx="207">
                  <c:v>11418</c:v>
                </c:pt>
                <c:pt idx="208">
                  <c:v>12593</c:v>
                </c:pt>
                <c:pt idx="209">
                  <c:v>12027</c:v>
                </c:pt>
                <c:pt idx="210">
                  <c:v>11247</c:v>
                </c:pt>
                <c:pt idx="211">
                  <c:v>14638</c:v>
                </c:pt>
                <c:pt idx="212">
                  <c:v>11960</c:v>
                </c:pt>
              </c:numCache>
            </c:numRef>
          </c:val>
          <c:smooth val="0"/>
          <c:extLst>
            <c:ext xmlns:c16="http://schemas.microsoft.com/office/drawing/2014/chart" uri="{C3380CC4-5D6E-409C-BE32-E72D297353CC}">
              <c16:uniqueId val="{00000000-F3E4-4595-B61B-70C05215D150}"/>
            </c:ext>
          </c:extLst>
        </c:ser>
        <c:dLbls>
          <c:showLegendKey val="0"/>
          <c:showVal val="0"/>
          <c:showCatName val="0"/>
          <c:showSerName val="0"/>
          <c:showPercent val="0"/>
          <c:showBubbleSize val="0"/>
        </c:dLbls>
        <c:smooth val="0"/>
        <c:axId val="227636296"/>
        <c:axId val="227636688"/>
      </c:lineChart>
      <c:dateAx>
        <c:axId val="227636296"/>
        <c:scaling>
          <c:orientation val="minMax"/>
          <c:max val="44958"/>
          <c:min val="41306"/>
        </c:scaling>
        <c:delete val="0"/>
        <c:axPos val="b"/>
        <c:numFmt formatCode="mmm\-yy" sourceLinked="0"/>
        <c:majorTickMark val="cross"/>
        <c:minorTickMark val="none"/>
        <c:tickLblPos val="nextTo"/>
        <c:spPr>
          <a:ln w="3175">
            <a:solidFill>
              <a:srgbClr val="000000"/>
            </a:solidFill>
            <a:prstDash val="solid"/>
          </a:ln>
        </c:spPr>
        <c:txPr>
          <a:bodyPr rot="-2700000" vert="horz"/>
          <a:lstStyle/>
          <a:p>
            <a:pPr>
              <a:defRPr sz="1200" b="1" i="0" u="none" strike="noStrike" baseline="0">
                <a:solidFill>
                  <a:srgbClr val="000000"/>
                </a:solidFill>
                <a:latin typeface="Arial"/>
                <a:ea typeface="Arial"/>
                <a:cs typeface="Arial"/>
              </a:defRPr>
            </a:pPr>
            <a:endParaRPr lang="en-US"/>
          </a:p>
        </c:txPr>
        <c:crossAx val="227636688"/>
        <c:crosses val="autoZero"/>
        <c:auto val="1"/>
        <c:lblOffset val="100"/>
        <c:baseTimeUnit val="months"/>
        <c:majorUnit val="6"/>
        <c:majorTimeUnit val="months"/>
        <c:minorUnit val="3"/>
        <c:minorTimeUnit val="months"/>
      </c:dateAx>
      <c:valAx>
        <c:axId val="227636688"/>
        <c:scaling>
          <c:orientation val="minMax"/>
          <c:min val="0"/>
        </c:scaling>
        <c:delete val="0"/>
        <c:axPos val="r"/>
        <c:majorGridlines>
          <c:spPr>
            <a:ln w="3175">
              <a:solidFill>
                <a:srgbClr val="969696"/>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1200" b="1" i="0" u="none" strike="noStrike" baseline="0">
                <a:solidFill>
                  <a:srgbClr val="000000"/>
                </a:solidFill>
                <a:latin typeface="Arial"/>
                <a:ea typeface="Arial"/>
                <a:cs typeface="Arial"/>
              </a:defRPr>
            </a:pPr>
            <a:endParaRPr lang="en-US"/>
          </a:p>
        </c:txPr>
        <c:crossAx val="227636296"/>
        <c:crosses val="max"/>
        <c:crossBetween val="midCat"/>
      </c:valAx>
      <c:spPr>
        <a:solidFill>
          <a:srgbClr val="FFFFFF"/>
        </a:solidFill>
        <a:ln w="12700">
          <a:solidFill>
            <a:srgbClr val="000000"/>
          </a:solidFill>
          <a:prstDash val="solid"/>
        </a:ln>
      </c:spPr>
    </c:plotArea>
    <c:legend>
      <c:legendPos val="r"/>
      <c:layout>
        <c:manualLayout>
          <c:xMode val="edge"/>
          <c:yMode val="edge"/>
          <c:x val="0.31338422740682986"/>
          <c:y val="0.90948663124426521"/>
          <c:w val="0.37508212452768752"/>
          <c:h val="4.7152935151398734E-2"/>
        </c:manualLayout>
      </c:layout>
      <c:overlay val="0"/>
      <c:spPr>
        <a:solidFill>
          <a:srgbClr val="FFFFFF"/>
        </a:solidFill>
        <a:ln w="3175">
          <a:solidFill>
            <a:srgbClr val="000000"/>
          </a:solidFill>
          <a:prstDash val="solid"/>
        </a:ln>
      </c:spPr>
      <c:txPr>
        <a:bodyPr/>
        <a:lstStyle/>
        <a:p>
          <a:pPr>
            <a:defRPr sz="900" b="1" i="0" u="none" strike="noStrike" baseline="0">
              <a:solidFill>
                <a:srgbClr val="000000"/>
              </a:solidFill>
              <a:latin typeface="Tahoma"/>
              <a:ea typeface="Tahoma"/>
              <a:cs typeface="Tahoma"/>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2525" b="0" i="0" u="none" strike="noStrike" baseline="0">
          <a:solidFill>
            <a:srgbClr val="000000"/>
          </a:solidFill>
          <a:latin typeface="Arial"/>
          <a:ea typeface="Arial"/>
          <a:cs typeface="Arial"/>
        </a:defRPr>
      </a:pPr>
      <a:endParaRPr lang="en-US"/>
    </a:p>
  </c:txPr>
  <c:printSettings>
    <c:headerFooter alignWithMargins="0"/>
    <c:pageMargins b="0.25" l="0.25" r="0.25" t="0.25" header="0" footer="0"/>
    <c:pageSetup orientation="landscape" horizontalDpi="1200" verticalDpi="1200"/>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2788846562330187E-2"/>
          <c:y val="0.18405725017426489"/>
          <c:w val="0.90224314459818566"/>
          <c:h val="0.60272268542981111"/>
        </c:manualLayout>
      </c:layout>
      <c:lineChart>
        <c:grouping val="standard"/>
        <c:varyColors val="0"/>
        <c:ser>
          <c:idx val="0"/>
          <c:order val="0"/>
          <c:spPr>
            <a:ln w="25400">
              <a:solidFill>
                <a:srgbClr val="000080"/>
              </a:solidFill>
              <a:prstDash val="solid"/>
            </a:ln>
          </c:spPr>
          <c:marker>
            <c:symbol val="none"/>
          </c:marker>
          <c:trendline>
            <c:name>12-month Moving Average</c:name>
            <c:spPr>
              <a:ln w="25400">
                <a:solidFill>
                  <a:srgbClr val="000000"/>
                </a:solidFill>
                <a:prstDash val="lgDash"/>
              </a:ln>
            </c:spPr>
            <c:trendlineType val="movingAvg"/>
            <c:period val="12"/>
            <c:dispRSqr val="0"/>
            <c:dispEq val="0"/>
          </c:trendline>
          <c:cat>
            <c:numRef>
              <c:f>'5159'!$DW$1:$MB$1</c:f>
              <c:numCache>
                <c:formatCode>[$-409]mmm\-yy;@</c:formatCode>
                <c:ptCount val="214"/>
                <c:pt idx="0">
                  <c:v>38503</c:v>
                </c:pt>
                <c:pt idx="1">
                  <c:v>38533</c:v>
                </c:pt>
                <c:pt idx="2">
                  <c:v>38564</c:v>
                </c:pt>
                <c:pt idx="3">
                  <c:v>38595</c:v>
                </c:pt>
                <c:pt idx="4">
                  <c:v>38625</c:v>
                </c:pt>
                <c:pt idx="5">
                  <c:v>38656</c:v>
                </c:pt>
                <c:pt idx="6">
                  <c:v>38686</c:v>
                </c:pt>
                <c:pt idx="7">
                  <c:v>38717</c:v>
                </c:pt>
                <c:pt idx="8">
                  <c:v>38748</c:v>
                </c:pt>
                <c:pt idx="9">
                  <c:v>38776</c:v>
                </c:pt>
                <c:pt idx="10">
                  <c:v>38807</c:v>
                </c:pt>
                <c:pt idx="11">
                  <c:v>38837</c:v>
                </c:pt>
                <c:pt idx="12">
                  <c:v>38868</c:v>
                </c:pt>
                <c:pt idx="13">
                  <c:v>38898</c:v>
                </c:pt>
                <c:pt idx="14">
                  <c:v>38929</c:v>
                </c:pt>
                <c:pt idx="15">
                  <c:v>38960</c:v>
                </c:pt>
                <c:pt idx="16">
                  <c:v>38990</c:v>
                </c:pt>
                <c:pt idx="17">
                  <c:v>39021</c:v>
                </c:pt>
                <c:pt idx="18">
                  <c:v>39051</c:v>
                </c:pt>
                <c:pt idx="19">
                  <c:v>39082</c:v>
                </c:pt>
                <c:pt idx="20">
                  <c:v>39113</c:v>
                </c:pt>
                <c:pt idx="21">
                  <c:v>39141</c:v>
                </c:pt>
                <c:pt idx="22">
                  <c:v>39172</c:v>
                </c:pt>
                <c:pt idx="23">
                  <c:v>39202</c:v>
                </c:pt>
                <c:pt idx="24">
                  <c:v>39233</c:v>
                </c:pt>
                <c:pt idx="25">
                  <c:v>39263</c:v>
                </c:pt>
                <c:pt idx="26">
                  <c:v>39293</c:v>
                </c:pt>
                <c:pt idx="27">
                  <c:v>39325</c:v>
                </c:pt>
                <c:pt idx="28">
                  <c:v>39355</c:v>
                </c:pt>
                <c:pt idx="29">
                  <c:v>39386</c:v>
                </c:pt>
                <c:pt idx="30">
                  <c:v>39401</c:v>
                </c:pt>
                <c:pt idx="31">
                  <c:v>39431.4</c:v>
                </c:pt>
                <c:pt idx="32">
                  <c:v>39461.800000000003</c:v>
                </c:pt>
                <c:pt idx="33">
                  <c:v>39492.200000000004</c:v>
                </c:pt>
                <c:pt idx="34">
                  <c:v>39522.600000000006</c:v>
                </c:pt>
                <c:pt idx="35">
                  <c:v>39553.000000000007</c:v>
                </c:pt>
                <c:pt idx="36">
                  <c:v>39583.400000000009</c:v>
                </c:pt>
                <c:pt idx="37">
                  <c:v>39613.80000000001</c:v>
                </c:pt>
                <c:pt idx="38">
                  <c:v>39644.200000000012</c:v>
                </c:pt>
                <c:pt idx="39">
                  <c:v>39674.600000000013</c:v>
                </c:pt>
                <c:pt idx="40">
                  <c:v>39705.000000000015</c:v>
                </c:pt>
                <c:pt idx="41">
                  <c:v>39735.400000000016</c:v>
                </c:pt>
                <c:pt idx="42">
                  <c:v>39765.800000000017</c:v>
                </c:pt>
                <c:pt idx="43">
                  <c:v>39796.200000000019</c:v>
                </c:pt>
                <c:pt idx="44">
                  <c:v>39826.60000000002</c:v>
                </c:pt>
                <c:pt idx="45">
                  <c:v>39857.000000000022</c:v>
                </c:pt>
                <c:pt idx="46">
                  <c:v>39887.400000000023</c:v>
                </c:pt>
                <c:pt idx="47">
                  <c:v>39917.800000000025</c:v>
                </c:pt>
                <c:pt idx="48">
                  <c:v>39948.200000000026</c:v>
                </c:pt>
                <c:pt idx="49">
                  <c:v>39978.600000000028</c:v>
                </c:pt>
                <c:pt idx="50">
                  <c:v>40009.000000000029</c:v>
                </c:pt>
                <c:pt idx="51">
                  <c:v>40039.400000000031</c:v>
                </c:pt>
                <c:pt idx="52">
                  <c:v>40069.800000000032</c:v>
                </c:pt>
                <c:pt idx="53">
                  <c:v>40100.200000000033</c:v>
                </c:pt>
                <c:pt idx="54">
                  <c:v>40130.600000000035</c:v>
                </c:pt>
                <c:pt idx="55">
                  <c:v>40161.000000000036</c:v>
                </c:pt>
                <c:pt idx="56">
                  <c:v>40191.400000000038</c:v>
                </c:pt>
                <c:pt idx="57">
                  <c:v>40221.800000000039</c:v>
                </c:pt>
                <c:pt idx="58">
                  <c:v>40252.200000000041</c:v>
                </c:pt>
                <c:pt idx="59">
                  <c:v>40282.600000000042</c:v>
                </c:pt>
                <c:pt idx="60">
                  <c:v>40313.000000000044</c:v>
                </c:pt>
                <c:pt idx="61">
                  <c:v>40343.400000000045</c:v>
                </c:pt>
                <c:pt idx="62">
                  <c:v>40373.800000000047</c:v>
                </c:pt>
                <c:pt idx="63">
                  <c:v>40404.200000000048</c:v>
                </c:pt>
                <c:pt idx="64">
                  <c:v>40434.600000000049</c:v>
                </c:pt>
                <c:pt idx="65">
                  <c:v>40465.000000000051</c:v>
                </c:pt>
                <c:pt idx="66">
                  <c:v>40495.400000000052</c:v>
                </c:pt>
                <c:pt idx="67">
                  <c:v>40525.800000000054</c:v>
                </c:pt>
                <c:pt idx="68">
                  <c:v>40556.200000000055</c:v>
                </c:pt>
                <c:pt idx="69">
                  <c:v>40586.600000000057</c:v>
                </c:pt>
                <c:pt idx="70">
                  <c:v>40617.000000000058</c:v>
                </c:pt>
                <c:pt idx="71">
                  <c:v>40647.40000000006</c:v>
                </c:pt>
                <c:pt idx="72">
                  <c:v>40677.800000000061</c:v>
                </c:pt>
                <c:pt idx="73">
                  <c:v>40708.200000000063</c:v>
                </c:pt>
                <c:pt idx="74">
                  <c:v>40738.600000000064</c:v>
                </c:pt>
                <c:pt idx="75">
                  <c:v>40769.000000000065</c:v>
                </c:pt>
                <c:pt idx="76">
                  <c:v>40799.400000000067</c:v>
                </c:pt>
                <c:pt idx="77">
                  <c:v>40829.800000000068</c:v>
                </c:pt>
                <c:pt idx="78">
                  <c:v>40860.20000000007</c:v>
                </c:pt>
                <c:pt idx="79">
                  <c:v>40890.600000000071</c:v>
                </c:pt>
                <c:pt idx="80">
                  <c:v>40921.000000000073</c:v>
                </c:pt>
                <c:pt idx="81">
                  <c:v>40951.400000000074</c:v>
                </c:pt>
                <c:pt idx="82">
                  <c:v>40981.800000000076</c:v>
                </c:pt>
                <c:pt idx="83">
                  <c:v>41012.200000000077</c:v>
                </c:pt>
                <c:pt idx="84">
                  <c:v>41042.600000000079</c:v>
                </c:pt>
                <c:pt idx="85">
                  <c:v>41073.00000000008</c:v>
                </c:pt>
                <c:pt idx="86">
                  <c:v>41103.400000000081</c:v>
                </c:pt>
                <c:pt idx="87">
                  <c:v>41133.800000000083</c:v>
                </c:pt>
                <c:pt idx="88">
                  <c:v>41164.200000000084</c:v>
                </c:pt>
                <c:pt idx="89">
                  <c:v>41194.600000000086</c:v>
                </c:pt>
                <c:pt idx="90">
                  <c:v>41225.000000000087</c:v>
                </c:pt>
                <c:pt idx="91">
                  <c:v>41255.400000000089</c:v>
                </c:pt>
                <c:pt idx="92">
                  <c:v>41285.80000000009</c:v>
                </c:pt>
                <c:pt idx="93">
                  <c:v>41316.200000000092</c:v>
                </c:pt>
                <c:pt idx="94">
                  <c:v>41346.600000000093</c:v>
                </c:pt>
                <c:pt idx="95">
                  <c:v>41377.000000000095</c:v>
                </c:pt>
                <c:pt idx="96">
                  <c:v>41407.400000000096</c:v>
                </c:pt>
                <c:pt idx="97">
                  <c:v>41437.800000000097</c:v>
                </c:pt>
                <c:pt idx="98">
                  <c:v>41468.200000000099</c:v>
                </c:pt>
                <c:pt idx="99">
                  <c:v>41498.6000000001</c:v>
                </c:pt>
                <c:pt idx="100">
                  <c:v>41529.000000000102</c:v>
                </c:pt>
                <c:pt idx="101">
                  <c:v>41559.400000000103</c:v>
                </c:pt>
                <c:pt idx="102">
                  <c:v>41589.800000000105</c:v>
                </c:pt>
                <c:pt idx="103">
                  <c:v>41620.200000000106</c:v>
                </c:pt>
                <c:pt idx="104">
                  <c:v>41650.600000000108</c:v>
                </c:pt>
                <c:pt idx="105">
                  <c:v>41681.000000000109</c:v>
                </c:pt>
                <c:pt idx="106">
                  <c:v>41711.400000000111</c:v>
                </c:pt>
                <c:pt idx="107">
                  <c:v>41741.800000000112</c:v>
                </c:pt>
                <c:pt idx="108">
                  <c:v>41772.200000000114</c:v>
                </c:pt>
                <c:pt idx="109">
                  <c:v>41802.600000000115</c:v>
                </c:pt>
                <c:pt idx="110">
                  <c:v>41833.000000000116</c:v>
                </c:pt>
                <c:pt idx="111">
                  <c:v>41863.400000000118</c:v>
                </c:pt>
                <c:pt idx="112">
                  <c:v>41893.800000000119</c:v>
                </c:pt>
                <c:pt idx="113">
                  <c:v>41924.200000000121</c:v>
                </c:pt>
                <c:pt idx="114">
                  <c:v>41954.600000000122</c:v>
                </c:pt>
                <c:pt idx="115">
                  <c:v>41985.000000000124</c:v>
                </c:pt>
                <c:pt idx="116">
                  <c:v>42015.400000000125</c:v>
                </c:pt>
                <c:pt idx="117">
                  <c:v>42045.800000000127</c:v>
                </c:pt>
                <c:pt idx="118">
                  <c:v>42076.200000000128</c:v>
                </c:pt>
                <c:pt idx="119">
                  <c:v>42106.60000000013</c:v>
                </c:pt>
                <c:pt idx="120">
                  <c:v>42137.000000000131</c:v>
                </c:pt>
                <c:pt idx="121">
                  <c:v>42167.400000000132</c:v>
                </c:pt>
                <c:pt idx="122">
                  <c:v>42197.800000000134</c:v>
                </c:pt>
                <c:pt idx="123">
                  <c:v>42228.200000000135</c:v>
                </c:pt>
                <c:pt idx="124">
                  <c:v>42258.600000000137</c:v>
                </c:pt>
                <c:pt idx="125">
                  <c:v>42289.000000000138</c:v>
                </c:pt>
                <c:pt idx="126">
                  <c:v>42319.40000000014</c:v>
                </c:pt>
                <c:pt idx="127">
                  <c:v>42349.800000000141</c:v>
                </c:pt>
                <c:pt idx="128">
                  <c:v>42380.200000000143</c:v>
                </c:pt>
                <c:pt idx="129">
                  <c:v>42410.600000000144</c:v>
                </c:pt>
                <c:pt idx="130">
                  <c:v>42441.000000000146</c:v>
                </c:pt>
                <c:pt idx="131">
                  <c:v>42471.400000000147</c:v>
                </c:pt>
                <c:pt idx="132">
                  <c:v>42501.800000000148</c:v>
                </c:pt>
                <c:pt idx="133">
                  <c:v>42532.20000000015</c:v>
                </c:pt>
                <c:pt idx="134">
                  <c:v>42562.600000000151</c:v>
                </c:pt>
                <c:pt idx="135">
                  <c:v>42593.000000000153</c:v>
                </c:pt>
                <c:pt idx="136">
                  <c:v>42623.400000000154</c:v>
                </c:pt>
                <c:pt idx="137">
                  <c:v>42653.800000000156</c:v>
                </c:pt>
                <c:pt idx="138">
                  <c:v>42684.200000000157</c:v>
                </c:pt>
                <c:pt idx="139">
                  <c:v>42714.600000000159</c:v>
                </c:pt>
                <c:pt idx="140">
                  <c:v>42745.00000000016</c:v>
                </c:pt>
                <c:pt idx="141">
                  <c:v>42775.400000000162</c:v>
                </c:pt>
                <c:pt idx="142">
                  <c:v>42805.800000000163</c:v>
                </c:pt>
                <c:pt idx="143">
                  <c:v>42836.200000000164</c:v>
                </c:pt>
                <c:pt idx="144">
                  <c:v>42866.600000000166</c:v>
                </c:pt>
                <c:pt idx="145">
                  <c:v>42897.000000000167</c:v>
                </c:pt>
                <c:pt idx="146">
                  <c:v>42927.400000000169</c:v>
                </c:pt>
                <c:pt idx="147">
                  <c:v>42957.80000000017</c:v>
                </c:pt>
                <c:pt idx="148">
                  <c:v>42988.200000000172</c:v>
                </c:pt>
                <c:pt idx="149">
                  <c:v>43018.600000000173</c:v>
                </c:pt>
                <c:pt idx="150">
                  <c:v>43049.000000000175</c:v>
                </c:pt>
                <c:pt idx="151">
                  <c:v>43079.400000000176</c:v>
                </c:pt>
                <c:pt idx="152">
                  <c:v>43109.800000000178</c:v>
                </c:pt>
                <c:pt idx="153">
                  <c:v>43140.200000000179</c:v>
                </c:pt>
                <c:pt idx="154">
                  <c:v>43170.60000000018</c:v>
                </c:pt>
                <c:pt idx="155">
                  <c:v>43201.000000000182</c:v>
                </c:pt>
                <c:pt idx="156">
                  <c:v>43231.400000000183</c:v>
                </c:pt>
                <c:pt idx="157">
                  <c:v>43261.800000000185</c:v>
                </c:pt>
                <c:pt idx="158">
                  <c:v>43292.200000000186</c:v>
                </c:pt>
                <c:pt idx="159">
                  <c:v>43322.600000000188</c:v>
                </c:pt>
                <c:pt idx="160">
                  <c:v>43353.000000000189</c:v>
                </c:pt>
                <c:pt idx="161">
                  <c:v>43383.400000000191</c:v>
                </c:pt>
                <c:pt idx="162">
                  <c:v>43413.800000000192</c:v>
                </c:pt>
                <c:pt idx="163">
                  <c:v>43444.200000000194</c:v>
                </c:pt>
                <c:pt idx="164">
                  <c:v>43474.600000000195</c:v>
                </c:pt>
                <c:pt idx="165">
                  <c:v>43505.000000000196</c:v>
                </c:pt>
                <c:pt idx="166">
                  <c:v>43535.400000000198</c:v>
                </c:pt>
                <c:pt idx="167">
                  <c:v>43565.800000000199</c:v>
                </c:pt>
                <c:pt idx="168">
                  <c:v>43596.200000000201</c:v>
                </c:pt>
                <c:pt idx="169">
                  <c:v>43626.600000000202</c:v>
                </c:pt>
                <c:pt idx="170">
                  <c:v>43657.000000000204</c:v>
                </c:pt>
                <c:pt idx="171">
                  <c:v>43687.400000000205</c:v>
                </c:pt>
                <c:pt idx="172">
                  <c:v>43717.800000000207</c:v>
                </c:pt>
                <c:pt idx="173">
                  <c:v>43748.200000000208</c:v>
                </c:pt>
                <c:pt idx="174">
                  <c:v>43778.60000000021</c:v>
                </c:pt>
                <c:pt idx="175">
                  <c:v>43809.000000000211</c:v>
                </c:pt>
                <c:pt idx="176">
                  <c:v>43839.400000000212</c:v>
                </c:pt>
                <c:pt idx="177">
                  <c:v>43869.800000000214</c:v>
                </c:pt>
                <c:pt idx="178">
                  <c:v>43900.200000000215</c:v>
                </c:pt>
                <c:pt idx="179">
                  <c:v>43930.600000000217</c:v>
                </c:pt>
                <c:pt idx="180">
                  <c:v>43961.000000000218</c:v>
                </c:pt>
                <c:pt idx="181">
                  <c:v>43991.40000000022</c:v>
                </c:pt>
                <c:pt idx="182">
                  <c:v>44021.800000000221</c:v>
                </c:pt>
                <c:pt idx="183">
                  <c:v>44052.200000000223</c:v>
                </c:pt>
                <c:pt idx="184">
                  <c:v>44082.600000000224</c:v>
                </c:pt>
                <c:pt idx="185">
                  <c:v>44113.000000000226</c:v>
                </c:pt>
                <c:pt idx="186">
                  <c:v>44143.400000000227</c:v>
                </c:pt>
                <c:pt idx="187">
                  <c:v>44173.800000000228</c:v>
                </c:pt>
                <c:pt idx="188">
                  <c:v>44204.20000000023</c:v>
                </c:pt>
                <c:pt idx="189">
                  <c:v>44234.600000000231</c:v>
                </c:pt>
                <c:pt idx="190">
                  <c:v>44265.000000000233</c:v>
                </c:pt>
                <c:pt idx="191">
                  <c:v>44295.400000000234</c:v>
                </c:pt>
                <c:pt idx="192">
                  <c:v>44325.800000000236</c:v>
                </c:pt>
                <c:pt idx="193">
                  <c:v>44356.200000000237</c:v>
                </c:pt>
                <c:pt idx="194">
                  <c:v>44386.600000000239</c:v>
                </c:pt>
                <c:pt idx="195">
                  <c:v>44417.00000000024</c:v>
                </c:pt>
                <c:pt idx="196">
                  <c:v>44447.400000000242</c:v>
                </c:pt>
                <c:pt idx="197">
                  <c:v>44477.800000000243</c:v>
                </c:pt>
                <c:pt idx="198">
                  <c:v>44508.200000000244</c:v>
                </c:pt>
                <c:pt idx="199">
                  <c:v>44538.600000000246</c:v>
                </c:pt>
                <c:pt idx="200">
                  <c:v>44569.000000000247</c:v>
                </c:pt>
                <c:pt idx="201">
                  <c:v>44599.400000000249</c:v>
                </c:pt>
                <c:pt idx="202">
                  <c:v>44629.80000000025</c:v>
                </c:pt>
                <c:pt idx="203">
                  <c:v>44660.200000000252</c:v>
                </c:pt>
                <c:pt idx="204">
                  <c:v>44690.600000000253</c:v>
                </c:pt>
                <c:pt idx="205">
                  <c:v>44721.000000000255</c:v>
                </c:pt>
                <c:pt idx="206">
                  <c:v>44751.400000000256</c:v>
                </c:pt>
                <c:pt idx="207">
                  <c:v>44781.800000000258</c:v>
                </c:pt>
                <c:pt idx="208">
                  <c:v>44812.200000000259</c:v>
                </c:pt>
                <c:pt idx="209">
                  <c:v>44842.60000000026</c:v>
                </c:pt>
                <c:pt idx="210">
                  <c:v>44873.000000000262</c:v>
                </c:pt>
                <c:pt idx="211">
                  <c:v>44903.400000000263</c:v>
                </c:pt>
                <c:pt idx="212">
                  <c:v>44933.800000000265</c:v>
                </c:pt>
                <c:pt idx="213">
                  <c:v>44964.200000000266</c:v>
                </c:pt>
              </c:numCache>
            </c:numRef>
          </c:cat>
          <c:val>
            <c:numRef>
              <c:f>'5159'!$DW$3:$MB$3</c:f>
              <c:numCache>
                <c:formatCode>#,##0</c:formatCode>
                <c:ptCount val="214"/>
                <c:pt idx="0">
                  <c:v>3131</c:v>
                </c:pt>
                <c:pt idx="1">
                  <c:v>2953</c:v>
                </c:pt>
                <c:pt idx="2">
                  <c:v>2452</c:v>
                </c:pt>
                <c:pt idx="3">
                  <c:v>1842</c:v>
                </c:pt>
                <c:pt idx="4">
                  <c:v>1444</c:v>
                </c:pt>
                <c:pt idx="5">
                  <c:v>2141</c:v>
                </c:pt>
                <c:pt idx="6">
                  <c:v>1626</c:v>
                </c:pt>
                <c:pt idx="7">
                  <c:v>1998</c:v>
                </c:pt>
                <c:pt idx="8">
                  <c:v>1588</c:v>
                </c:pt>
                <c:pt idx="9">
                  <c:v>1445</c:v>
                </c:pt>
                <c:pt idx="10">
                  <c:v>1949</c:v>
                </c:pt>
                <c:pt idx="11">
                  <c:v>2959</c:v>
                </c:pt>
                <c:pt idx="12">
                  <c:v>2381</c:v>
                </c:pt>
                <c:pt idx="13">
                  <c:v>2220</c:v>
                </c:pt>
                <c:pt idx="14">
                  <c:v>2123</c:v>
                </c:pt>
                <c:pt idx="15">
                  <c:v>1525</c:v>
                </c:pt>
                <c:pt idx="16">
                  <c:v>1615</c:v>
                </c:pt>
                <c:pt idx="17">
                  <c:v>1860</c:v>
                </c:pt>
                <c:pt idx="18">
                  <c:v>1507</c:v>
                </c:pt>
                <c:pt idx="19">
                  <c:v>1965</c:v>
                </c:pt>
                <c:pt idx="20">
                  <c:v>2023</c:v>
                </c:pt>
                <c:pt idx="21">
                  <c:v>1616</c:v>
                </c:pt>
                <c:pt idx="22">
                  <c:v>2671</c:v>
                </c:pt>
                <c:pt idx="23">
                  <c:v>3721</c:v>
                </c:pt>
                <c:pt idx="24">
                  <c:v>2286</c:v>
                </c:pt>
                <c:pt idx="25">
                  <c:v>3372</c:v>
                </c:pt>
                <c:pt idx="26">
                  <c:v>2459</c:v>
                </c:pt>
                <c:pt idx="27">
                  <c:v>1980</c:v>
                </c:pt>
                <c:pt idx="28">
                  <c:v>2331</c:v>
                </c:pt>
                <c:pt idx="29">
                  <c:v>2490</c:v>
                </c:pt>
                <c:pt idx="30">
                  <c:v>1970</c:v>
                </c:pt>
                <c:pt idx="31">
                  <c:v>2318</c:v>
                </c:pt>
                <c:pt idx="32">
                  <c:v>2557</c:v>
                </c:pt>
                <c:pt idx="33">
                  <c:v>2676</c:v>
                </c:pt>
                <c:pt idx="34">
                  <c:v>3345</c:v>
                </c:pt>
                <c:pt idx="35">
                  <c:v>4771</c:v>
                </c:pt>
                <c:pt idx="36">
                  <c:v>3529</c:v>
                </c:pt>
                <c:pt idx="37">
                  <c:v>4044</c:v>
                </c:pt>
                <c:pt idx="38">
                  <c:v>3468</c:v>
                </c:pt>
                <c:pt idx="39">
                  <c:v>2936</c:v>
                </c:pt>
                <c:pt idx="40">
                  <c:v>3327</c:v>
                </c:pt>
                <c:pt idx="41">
                  <c:v>4398</c:v>
                </c:pt>
                <c:pt idx="42">
                  <c:v>4288</c:v>
                </c:pt>
                <c:pt idx="43">
                  <c:v>4919</c:v>
                </c:pt>
                <c:pt idx="44">
                  <c:v>4529</c:v>
                </c:pt>
                <c:pt idx="45">
                  <c:v>4588</c:v>
                </c:pt>
                <c:pt idx="46">
                  <c:v>6230</c:v>
                </c:pt>
                <c:pt idx="47">
                  <c:v>6528</c:v>
                </c:pt>
                <c:pt idx="48">
                  <c:v>5710</c:v>
                </c:pt>
                <c:pt idx="49">
                  <c:v>5729</c:v>
                </c:pt>
                <c:pt idx="50">
                  <c:v>5181</c:v>
                </c:pt>
                <c:pt idx="51">
                  <c:v>4471</c:v>
                </c:pt>
                <c:pt idx="52">
                  <c:v>4514</c:v>
                </c:pt>
                <c:pt idx="53">
                  <c:v>4928</c:v>
                </c:pt>
                <c:pt idx="54">
                  <c:v>4288</c:v>
                </c:pt>
                <c:pt idx="55">
                  <c:v>4919</c:v>
                </c:pt>
                <c:pt idx="56">
                  <c:v>4406</c:v>
                </c:pt>
                <c:pt idx="57">
                  <c:v>3451</c:v>
                </c:pt>
                <c:pt idx="58">
                  <c:v>4910</c:v>
                </c:pt>
                <c:pt idx="59">
                  <c:v>5413</c:v>
                </c:pt>
                <c:pt idx="60">
                  <c:v>4664</c:v>
                </c:pt>
                <c:pt idx="61">
                  <c:v>4652</c:v>
                </c:pt>
                <c:pt idx="62">
                  <c:v>3833</c:v>
                </c:pt>
                <c:pt idx="63">
                  <c:v>3333</c:v>
                </c:pt>
                <c:pt idx="64">
                  <c:v>3073</c:v>
                </c:pt>
                <c:pt idx="65">
                  <c:v>3708</c:v>
                </c:pt>
                <c:pt idx="66">
                  <c:v>3510</c:v>
                </c:pt>
                <c:pt idx="67">
                  <c:v>3680</c:v>
                </c:pt>
                <c:pt idx="68">
                  <c:v>3314</c:v>
                </c:pt>
                <c:pt idx="69">
                  <c:v>2671</c:v>
                </c:pt>
                <c:pt idx="70">
                  <c:v>4059</c:v>
                </c:pt>
                <c:pt idx="71">
                  <c:v>4574</c:v>
                </c:pt>
                <c:pt idx="72">
                  <c:v>4200</c:v>
                </c:pt>
                <c:pt idx="73">
                  <c:v>4010</c:v>
                </c:pt>
                <c:pt idx="74">
                  <c:v>3058</c:v>
                </c:pt>
                <c:pt idx="75">
                  <c:v>3003</c:v>
                </c:pt>
                <c:pt idx="76">
                  <c:v>2938</c:v>
                </c:pt>
                <c:pt idx="77">
                  <c:v>3534</c:v>
                </c:pt>
                <c:pt idx="78">
                  <c:v>3132</c:v>
                </c:pt>
                <c:pt idx="79">
                  <c:v>3706</c:v>
                </c:pt>
                <c:pt idx="80">
                  <c:v>3182</c:v>
                </c:pt>
                <c:pt idx="81">
                  <c:v>2802</c:v>
                </c:pt>
                <c:pt idx="82">
                  <c:v>3584</c:v>
                </c:pt>
                <c:pt idx="83">
                  <c:v>4909</c:v>
                </c:pt>
                <c:pt idx="84">
                  <c:v>4188</c:v>
                </c:pt>
                <c:pt idx="85">
                  <c:v>3531</c:v>
                </c:pt>
                <c:pt idx="86">
                  <c:v>3044</c:v>
                </c:pt>
                <c:pt idx="87">
                  <c:v>2885</c:v>
                </c:pt>
                <c:pt idx="88">
                  <c:v>2556</c:v>
                </c:pt>
                <c:pt idx="89">
                  <c:v>3582</c:v>
                </c:pt>
                <c:pt idx="90">
                  <c:v>3054</c:v>
                </c:pt>
                <c:pt idx="91">
                  <c:v>3117</c:v>
                </c:pt>
                <c:pt idx="92">
                  <c:v>3385</c:v>
                </c:pt>
                <c:pt idx="93">
                  <c:v>2732</c:v>
                </c:pt>
                <c:pt idx="94">
                  <c:v>3189</c:v>
                </c:pt>
                <c:pt idx="95">
                  <c:v>4828</c:v>
                </c:pt>
                <c:pt idx="96">
                  <c:v>3513</c:v>
                </c:pt>
                <c:pt idx="97">
                  <c:v>3099</c:v>
                </c:pt>
                <c:pt idx="98">
                  <c:v>2867</c:v>
                </c:pt>
                <c:pt idx="99">
                  <c:v>2371</c:v>
                </c:pt>
                <c:pt idx="100">
                  <c:v>2330</c:v>
                </c:pt>
                <c:pt idx="101">
                  <c:v>3301</c:v>
                </c:pt>
                <c:pt idx="102">
                  <c:v>2499</c:v>
                </c:pt>
                <c:pt idx="103">
                  <c:v>2658</c:v>
                </c:pt>
                <c:pt idx="104">
                  <c:v>2669</c:v>
                </c:pt>
                <c:pt idx="105">
                  <c:v>2351</c:v>
                </c:pt>
                <c:pt idx="106">
                  <c:v>3592</c:v>
                </c:pt>
                <c:pt idx="107">
                  <c:v>4054</c:v>
                </c:pt>
                <c:pt idx="108">
                  <c:v>3305</c:v>
                </c:pt>
                <c:pt idx="109">
                  <c:v>3062</c:v>
                </c:pt>
                <c:pt idx="110">
                  <c:v>2671</c:v>
                </c:pt>
                <c:pt idx="111">
                  <c:v>2031</c:v>
                </c:pt>
                <c:pt idx="112">
                  <c:v>2501</c:v>
                </c:pt>
                <c:pt idx="113">
                  <c:v>2759</c:v>
                </c:pt>
                <c:pt idx="114">
                  <c:v>2132</c:v>
                </c:pt>
                <c:pt idx="115">
                  <c:v>2624</c:v>
                </c:pt>
                <c:pt idx="116">
                  <c:v>2280</c:v>
                </c:pt>
                <c:pt idx="117">
                  <c:v>2135</c:v>
                </c:pt>
                <c:pt idx="118">
                  <c:v>3396</c:v>
                </c:pt>
                <c:pt idx="119">
                  <c:v>3689</c:v>
                </c:pt>
                <c:pt idx="120">
                  <c:v>3015</c:v>
                </c:pt>
                <c:pt idx="121">
                  <c:v>2729</c:v>
                </c:pt>
                <c:pt idx="122">
                  <c:v>2373</c:v>
                </c:pt>
                <c:pt idx="123">
                  <c:v>1884</c:v>
                </c:pt>
                <c:pt idx="124">
                  <c:v>1872</c:v>
                </c:pt>
                <c:pt idx="125">
                  <c:v>2261</c:v>
                </c:pt>
                <c:pt idx="126">
                  <c:v>1906</c:v>
                </c:pt>
                <c:pt idx="127">
                  <c:v>2079</c:v>
                </c:pt>
                <c:pt idx="128">
                  <c:v>2289</c:v>
                </c:pt>
                <c:pt idx="129">
                  <c:v>1931</c:v>
                </c:pt>
                <c:pt idx="130">
                  <c:v>2822</c:v>
                </c:pt>
                <c:pt idx="131">
                  <c:v>3674</c:v>
                </c:pt>
                <c:pt idx="132">
                  <c:v>2728</c:v>
                </c:pt>
                <c:pt idx="133">
                  <c:v>2594</c:v>
                </c:pt>
                <c:pt idx="134">
                  <c:v>2175</c:v>
                </c:pt>
                <c:pt idx="135">
                  <c:v>1931</c:v>
                </c:pt>
                <c:pt idx="136">
                  <c:v>1765</c:v>
                </c:pt>
                <c:pt idx="137">
                  <c:v>2230</c:v>
                </c:pt>
                <c:pt idx="138">
                  <c:v>1905</c:v>
                </c:pt>
                <c:pt idx="139">
                  <c:v>1919</c:v>
                </c:pt>
                <c:pt idx="140">
                  <c:v>2015</c:v>
                </c:pt>
                <c:pt idx="141">
                  <c:v>1968</c:v>
                </c:pt>
                <c:pt idx="142">
                  <c:v>2817</c:v>
                </c:pt>
                <c:pt idx="143">
                  <c:v>3325</c:v>
                </c:pt>
                <c:pt idx="144">
                  <c:v>2596</c:v>
                </c:pt>
                <c:pt idx="145">
                  <c:v>2516</c:v>
                </c:pt>
                <c:pt idx="146">
                  <c:v>2084</c:v>
                </c:pt>
                <c:pt idx="147">
                  <c:v>1597</c:v>
                </c:pt>
                <c:pt idx="148">
                  <c:v>1518</c:v>
                </c:pt>
                <c:pt idx="149">
                  <c:v>2050</c:v>
                </c:pt>
                <c:pt idx="150">
                  <c:v>1589</c:v>
                </c:pt>
                <c:pt idx="151">
                  <c:v>1505</c:v>
                </c:pt>
                <c:pt idx="152">
                  <c:v>1882</c:v>
                </c:pt>
                <c:pt idx="153">
                  <c:v>1495</c:v>
                </c:pt>
                <c:pt idx="154">
                  <c:v>2194</c:v>
                </c:pt>
                <c:pt idx="155">
                  <c:v>3332</c:v>
                </c:pt>
                <c:pt idx="156">
                  <c:v>2466</c:v>
                </c:pt>
                <c:pt idx="157">
                  <c:v>2063</c:v>
                </c:pt>
                <c:pt idx="158">
                  <c:v>1809</c:v>
                </c:pt>
                <c:pt idx="159">
                  <c:v>1440</c:v>
                </c:pt>
                <c:pt idx="160">
                  <c:v>1313</c:v>
                </c:pt>
                <c:pt idx="161">
                  <c:v>2015</c:v>
                </c:pt>
                <c:pt idx="162">
                  <c:v>1282</c:v>
                </c:pt>
                <c:pt idx="163">
                  <c:v>1351</c:v>
                </c:pt>
                <c:pt idx="164">
                  <c:v>1695</c:v>
                </c:pt>
                <c:pt idx="165">
                  <c:v>1189</c:v>
                </c:pt>
                <c:pt idx="166">
                  <c:v>1746</c:v>
                </c:pt>
                <c:pt idx="167">
                  <c:v>3126</c:v>
                </c:pt>
                <c:pt idx="168">
                  <c:v>2174</c:v>
                </c:pt>
                <c:pt idx="169">
                  <c:v>1827</c:v>
                </c:pt>
                <c:pt idx="170">
                  <c:v>1744</c:v>
                </c:pt>
                <c:pt idx="171">
                  <c:v>1335</c:v>
                </c:pt>
                <c:pt idx="172">
                  <c:v>1398</c:v>
                </c:pt>
                <c:pt idx="173">
                  <c:v>1790</c:v>
                </c:pt>
                <c:pt idx="174">
                  <c:v>1407</c:v>
                </c:pt>
                <c:pt idx="175">
                  <c:v>1573</c:v>
                </c:pt>
                <c:pt idx="176">
                  <c:v>1610</c:v>
                </c:pt>
                <c:pt idx="177">
                  <c:v>1333</c:v>
                </c:pt>
                <c:pt idx="178">
                  <c:v>8532</c:v>
                </c:pt>
                <c:pt idx="179">
                  <c:v>13699</c:v>
                </c:pt>
                <c:pt idx="180">
                  <c:v>9300</c:v>
                </c:pt>
                <c:pt idx="181">
                  <c:v>13055</c:v>
                </c:pt>
                <c:pt idx="182">
                  <c:v>12333</c:v>
                </c:pt>
                <c:pt idx="183">
                  <c:v>6620</c:v>
                </c:pt>
                <c:pt idx="184">
                  <c:v>4377</c:v>
                </c:pt>
                <c:pt idx="185">
                  <c:v>4142</c:v>
                </c:pt>
                <c:pt idx="186">
                  <c:v>4370</c:v>
                </c:pt>
                <c:pt idx="187">
                  <c:v>6320</c:v>
                </c:pt>
                <c:pt idx="188">
                  <c:v>7842</c:v>
                </c:pt>
                <c:pt idx="189">
                  <c:v>3728</c:v>
                </c:pt>
                <c:pt idx="190">
                  <c:v>3509</c:v>
                </c:pt>
                <c:pt idx="191">
                  <c:v>3153</c:v>
                </c:pt>
                <c:pt idx="192">
                  <c:v>2232</c:v>
                </c:pt>
                <c:pt idx="193">
                  <c:v>1596</c:v>
                </c:pt>
                <c:pt idx="194">
                  <c:v>1345</c:v>
                </c:pt>
                <c:pt idx="195">
                  <c:v>1172</c:v>
                </c:pt>
                <c:pt idx="196">
                  <c:v>1107</c:v>
                </c:pt>
                <c:pt idx="197">
                  <c:v>1113</c:v>
                </c:pt>
                <c:pt idx="198">
                  <c:v>1129</c:v>
                </c:pt>
                <c:pt idx="199">
                  <c:v>1119</c:v>
                </c:pt>
                <c:pt idx="200">
                  <c:v>1069</c:v>
                </c:pt>
                <c:pt idx="201">
                  <c:v>1053</c:v>
                </c:pt>
                <c:pt idx="202">
                  <c:v>1468</c:v>
                </c:pt>
                <c:pt idx="203">
                  <c:v>1924</c:v>
                </c:pt>
                <c:pt idx="204">
                  <c:v>1396</c:v>
                </c:pt>
                <c:pt idx="205">
                  <c:v>1281</c:v>
                </c:pt>
                <c:pt idx="206">
                  <c:v>1468</c:v>
                </c:pt>
                <c:pt idx="207">
                  <c:v>1003</c:v>
                </c:pt>
                <c:pt idx="208">
                  <c:v>806</c:v>
                </c:pt>
                <c:pt idx="209">
                  <c:v>1152</c:v>
                </c:pt>
                <c:pt idx="210">
                  <c:v>1018</c:v>
                </c:pt>
                <c:pt idx="211">
                  <c:v>1012</c:v>
                </c:pt>
                <c:pt idx="212">
                  <c:v>1164</c:v>
                </c:pt>
                <c:pt idx="213">
                  <c:v>1142</c:v>
                </c:pt>
              </c:numCache>
            </c:numRef>
          </c:val>
          <c:smooth val="0"/>
          <c:extLst>
            <c:ext xmlns:c16="http://schemas.microsoft.com/office/drawing/2014/chart" uri="{C3380CC4-5D6E-409C-BE32-E72D297353CC}">
              <c16:uniqueId val="{00000000-50F2-45DA-9752-A6227CB63341}"/>
            </c:ext>
          </c:extLst>
        </c:ser>
        <c:dLbls>
          <c:showLegendKey val="0"/>
          <c:showVal val="0"/>
          <c:showCatName val="0"/>
          <c:showSerName val="0"/>
          <c:showPercent val="0"/>
          <c:showBubbleSize val="0"/>
        </c:dLbls>
        <c:smooth val="0"/>
        <c:axId val="227639040"/>
        <c:axId val="227639432"/>
      </c:lineChart>
      <c:dateAx>
        <c:axId val="227639040"/>
        <c:scaling>
          <c:orientation val="minMax"/>
          <c:max val="44958"/>
          <c:min val="41306"/>
        </c:scaling>
        <c:delete val="0"/>
        <c:axPos val="b"/>
        <c:numFmt formatCode="mmm\-yy" sourceLinked="0"/>
        <c:majorTickMark val="cross"/>
        <c:minorTickMark val="none"/>
        <c:tickLblPos val="nextTo"/>
        <c:spPr>
          <a:ln w="3175">
            <a:solidFill>
              <a:srgbClr val="000000"/>
            </a:solidFill>
            <a:prstDash val="solid"/>
          </a:ln>
        </c:spPr>
        <c:txPr>
          <a:bodyPr rot="-2700000" vert="horz"/>
          <a:lstStyle/>
          <a:p>
            <a:pPr>
              <a:defRPr sz="1200" b="1" i="0" u="none" strike="noStrike" baseline="0">
                <a:solidFill>
                  <a:srgbClr val="000000"/>
                </a:solidFill>
                <a:latin typeface="Arial"/>
                <a:ea typeface="Arial"/>
                <a:cs typeface="Arial"/>
              </a:defRPr>
            </a:pPr>
            <a:endParaRPr lang="en-US"/>
          </a:p>
        </c:txPr>
        <c:crossAx val="227639432"/>
        <c:crosses val="autoZero"/>
        <c:auto val="1"/>
        <c:lblOffset val="100"/>
        <c:baseTimeUnit val="months"/>
        <c:majorUnit val="6"/>
        <c:majorTimeUnit val="months"/>
        <c:minorUnit val="3"/>
        <c:minorTimeUnit val="months"/>
      </c:dateAx>
      <c:valAx>
        <c:axId val="227639432"/>
        <c:scaling>
          <c:orientation val="minMax"/>
        </c:scaling>
        <c:delete val="0"/>
        <c:axPos val="r"/>
        <c:majorGridlines>
          <c:spPr>
            <a:ln w="3175">
              <a:solidFill>
                <a:srgbClr val="969696"/>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1200" b="1" i="0" u="none" strike="noStrike" baseline="0">
                <a:solidFill>
                  <a:srgbClr val="000000"/>
                </a:solidFill>
                <a:latin typeface="Arial"/>
                <a:ea typeface="Arial"/>
                <a:cs typeface="Arial"/>
              </a:defRPr>
            </a:pPr>
            <a:endParaRPr lang="en-US"/>
          </a:p>
        </c:txPr>
        <c:crossAx val="227639040"/>
        <c:crosses val="max"/>
        <c:crossBetween val="midCat"/>
        <c:majorUnit val="1000"/>
        <c:minorUnit val="1000"/>
      </c:valAx>
      <c:spPr>
        <a:solidFill>
          <a:srgbClr val="FFFFFF"/>
        </a:solidFill>
        <a:ln w="12700">
          <a:solidFill>
            <a:srgbClr val="000000"/>
          </a:solidFill>
          <a:prstDash val="solid"/>
        </a:ln>
      </c:spPr>
    </c:plotArea>
    <c:legend>
      <c:legendPos val="r"/>
      <c:legendEntry>
        <c:idx val="0"/>
        <c:txPr>
          <a:bodyPr/>
          <a:lstStyle/>
          <a:p>
            <a:pPr>
              <a:defRPr sz="1010" b="1" i="0" u="none" strike="noStrike" baseline="0">
                <a:solidFill>
                  <a:srgbClr val="000000"/>
                </a:solidFill>
                <a:latin typeface="Tahoma"/>
                <a:ea typeface="Tahoma"/>
                <a:cs typeface="Tahoma"/>
              </a:defRPr>
            </a:pPr>
            <a:endParaRPr lang="en-US"/>
          </a:p>
        </c:txPr>
      </c:legendEntry>
      <c:legendEntry>
        <c:idx val="1"/>
        <c:txPr>
          <a:bodyPr/>
          <a:lstStyle/>
          <a:p>
            <a:pPr>
              <a:defRPr sz="1010" b="1" i="0" u="none" strike="noStrike" baseline="0">
                <a:solidFill>
                  <a:srgbClr val="000000"/>
                </a:solidFill>
                <a:latin typeface="Tahoma"/>
                <a:ea typeface="Tahoma"/>
                <a:cs typeface="Tahoma"/>
              </a:defRPr>
            </a:pPr>
            <a:endParaRPr lang="en-US"/>
          </a:p>
        </c:txPr>
      </c:legendEntry>
      <c:layout>
        <c:manualLayout>
          <c:xMode val="edge"/>
          <c:yMode val="edge"/>
          <c:x val="0.23866533005463544"/>
          <c:y val="0.92683080468599965"/>
          <c:w val="0.49303653691819538"/>
          <c:h val="4.7152935151398734E-2"/>
        </c:manualLayout>
      </c:layout>
      <c:overlay val="0"/>
      <c:spPr>
        <a:solidFill>
          <a:srgbClr val="FFFFFF"/>
        </a:solidFill>
        <a:ln w="3175">
          <a:solidFill>
            <a:srgbClr val="000000"/>
          </a:solidFill>
          <a:prstDash val="solid"/>
        </a:ln>
      </c:spPr>
      <c:txPr>
        <a:bodyPr/>
        <a:lstStyle/>
        <a:p>
          <a:pPr>
            <a:defRPr sz="550" b="1" i="0" u="none" strike="noStrike" baseline="0">
              <a:solidFill>
                <a:srgbClr val="000000"/>
              </a:solidFill>
              <a:latin typeface="Tahoma"/>
              <a:ea typeface="Tahoma"/>
              <a:cs typeface="Tahoma"/>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2525" b="0" i="0" u="none" strike="noStrike" baseline="0">
          <a:solidFill>
            <a:srgbClr val="000000"/>
          </a:solidFill>
          <a:latin typeface="Arial"/>
          <a:ea typeface="Arial"/>
          <a:cs typeface="Arial"/>
        </a:defRPr>
      </a:pPr>
      <a:endParaRPr lang="en-US"/>
    </a:p>
  </c:txPr>
  <c:printSettings>
    <c:headerFooter alignWithMargins="0"/>
    <c:pageMargins b="0.25" l="0.25" r="0.25" t="0.25" header="0" footer="0"/>
    <c:pageSetup orientation="landscape" horizontalDpi="1200" verticalDpi="1200"/>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6864173004931221E-2"/>
          <c:y val="0.20476553435463418"/>
          <c:w val="0.90901420009235601"/>
          <c:h val="0.64005327405190682"/>
        </c:manualLayout>
      </c:layout>
      <c:lineChart>
        <c:grouping val="standard"/>
        <c:varyColors val="0"/>
        <c:ser>
          <c:idx val="0"/>
          <c:order val="0"/>
          <c:tx>
            <c:strRef>
              <c:f>'5159'!$A$15</c:f>
              <c:strCache>
                <c:ptCount val="1"/>
                <c:pt idx="0">
                  <c:v>Avg Wkly UI Ben Amt</c:v>
                </c:pt>
              </c:strCache>
            </c:strRef>
          </c:tx>
          <c:spPr>
            <a:ln w="25400">
              <a:solidFill>
                <a:srgbClr val="0000FF"/>
              </a:solidFill>
              <a:prstDash val="solid"/>
            </a:ln>
          </c:spPr>
          <c:marker>
            <c:symbol val="none"/>
          </c:marker>
          <c:trendline>
            <c:name>12 Month Moving Average</c:name>
            <c:spPr>
              <a:ln w="25400">
                <a:solidFill>
                  <a:srgbClr val="000000"/>
                </a:solidFill>
                <a:prstDash val="sysDash"/>
              </a:ln>
            </c:spPr>
            <c:trendlineType val="movingAvg"/>
            <c:period val="12"/>
            <c:dispRSqr val="0"/>
            <c:dispEq val="0"/>
          </c:trendline>
          <c:cat>
            <c:numRef>
              <c:f>'5159'!$C$1:$MB$1</c:f>
              <c:numCache>
                <c:formatCode>[$-409]mmm\-yy;@</c:formatCode>
                <c:ptCount val="338"/>
                <c:pt idx="0">
                  <c:v>34730</c:v>
                </c:pt>
                <c:pt idx="1">
                  <c:v>34758</c:v>
                </c:pt>
                <c:pt idx="2">
                  <c:v>34789</c:v>
                </c:pt>
                <c:pt idx="3">
                  <c:v>34819</c:v>
                </c:pt>
                <c:pt idx="4">
                  <c:v>34850</c:v>
                </c:pt>
                <c:pt idx="5">
                  <c:v>34880</c:v>
                </c:pt>
                <c:pt idx="6">
                  <c:v>34911</c:v>
                </c:pt>
                <c:pt idx="7">
                  <c:v>34942</c:v>
                </c:pt>
                <c:pt idx="8">
                  <c:v>34972</c:v>
                </c:pt>
                <c:pt idx="9">
                  <c:v>35003</c:v>
                </c:pt>
                <c:pt idx="10">
                  <c:v>35033</c:v>
                </c:pt>
                <c:pt idx="11">
                  <c:v>35064</c:v>
                </c:pt>
                <c:pt idx="12">
                  <c:v>35079</c:v>
                </c:pt>
                <c:pt idx="13">
                  <c:v>35110</c:v>
                </c:pt>
                <c:pt idx="14">
                  <c:v>35139</c:v>
                </c:pt>
                <c:pt idx="15">
                  <c:v>35170</c:v>
                </c:pt>
                <c:pt idx="16">
                  <c:v>35200</c:v>
                </c:pt>
                <c:pt idx="17">
                  <c:v>35231</c:v>
                </c:pt>
                <c:pt idx="18">
                  <c:v>35261</c:v>
                </c:pt>
                <c:pt idx="19">
                  <c:v>35292</c:v>
                </c:pt>
                <c:pt idx="20">
                  <c:v>35323</c:v>
                </c:pt>
                <c:pt idx="21">
                  <c:v>35353</c:v>
                </c:pt>
                <c:pt idx="22">
                  <c:v>35384</c:v>
                </c:pt>
                <c:pt idx="23">
                  <c:v>35414</c:v>
                </c:pt>
                <c:pt idx="24">
                  <c:v>35445</c:v>
                </c:pt>
                <c:pt idx="25">
                  <c:v>35476</c:v>
                </c:pt>
                <c:pt idx="26">
                  <c:v>35504</c:v>
                </c:pt>
                <c:pt idx="27">
                  <c:v>35535</c:v>
                </c:pt>
                <c:pt idx="28">
                  <c:v>35581</c:v>
                </c:pt>
                <c:pt idx="29">
                  <c:v>35611</c:v>
                </c:pt>
                <c:pt idx="30">
                  <c:v>35642</c:v>
                </c:pt>
                <c:pt idx="31">
                  <c:v>35673</c:v>
                </c:pt>
                <c:pt idx="32">
                  <c:v>35703</c:v>
                </c:pt>
                <c:pt idx="33">
                  <c:v>35734</c:v>
                </c:pt>
                <c:pt idx="34">
                  <c:v>35764</c:v>
                </c:pt>
                <c:pt idx="35">
                  <c:v>35795</c:v>
                </c:pt>
                <c:pt idx="36">
                  <c:v>35826</c:v>
                </c:pt>
                <c:pt idx="37">
                  <c:v>35854</c:v>
                </c:pt>
                <c:pt idx="38">
                  <c:v>35885</c:v>
                </c:pt>
                <c:pt idx="39">
                  <c:v>35915</c:v>
                </c:pt>
                <c:pt idx="40">
                  <c:v>35946</c:v>
                </c:pt>
                <c:pt idx="41">
                  <c:v>35976</c:v>
                </c:pt>
                <c:pt idx="42">
                  <c:v>36007</c:v>
                </c:pt>
                <c:pt idx="43">
                  <c:v>36038</c:v>
                </c:pt>
                <c:pt idx="44">
                  <c:v>36068</c:v>
                </c:pt>
                <c:pt idx="45">
                  <c:v>36099</c:v>
                </c:pt>
                <c:pt idx="46">
                  <c:v>36129</c:v>
                </c:pt>
                <c:pt idx="47">
                  <c:v>36160</c:v>
                </c:pt>
                <c:pt idx="48">
                  <c:v>36191</c:v>
                </c:pt>
                <c:pt idx="49">
                  <c:v>36219</c:v>
                </c:pt>
                <c:pt idx="50">
                  <c:v>36250</c:v>
                </c:pt>
                <c:pt idx="51">
                  <c:v>36280</c:v>
                </c:pt>
                <c:pt idx="52">
                  <c:v>36311</c:v>
                </c:pt>
                <c:pt idx="53">
                  <c:v>36341</c:v>
                </c:pt>
                <c:pt idx="54">
                  <c:v>36372</c:v>
                </c:pt>
                <c:pt idx="55">
                  <c:v>36403</c:v>
                </c:pt>
                <c:pt idx="56">
                  <c:v>36433</c:v>
                </c:pt>
                <c:pt idx="57">
                  <c:v>36464</c:v>
                </c:pt>
                <c:pt idx="58">
                  <c:v>36494</c:v>
                </c:pt>
                <c:pt idx="59">
                  <c:v>36525</c:v>
                </c:pt>
                <c:pt idx="60">
                  <c:v>36556</c:v>
                </c:pt>
                <c:pt idx="61">
                  <c:v>36585</c:v>
                </c:pt>
                <c:pt idx="62">
                  <c:v>36616</c:v>
                </c:pt>
                <c:pt idx="63">
                  <c:v>36646</c:v>
                </c:pt>
                <c:pt idx="64">
                  <c:v>36677</c:v>
                </c:pt>
                <c:pt idx="65">
                  <c:v>36707</c:v>
                </c:pt>
                <c:pt idx="66">
                  <c:v>36738</c:v>
                </c:pt>
                <c:pt idx="67">
                  <c:v>36769</c:v>
                </c:pt>
                <c:pt idx="68">
                  <c:v>36799</c:v>
                </c:pt>
                <c:pt idx="69">
                  <c:v>36830</c:v>
                </c:pt>
                <c:pt idx="70">
                  <c:v>36860</c:v>
                </c:pt>
                <c:pt idx="71">
                  <c:v>36891</c:v>
                </c:pt>
                <c:pt idx="72">
                  <c:v>36922</c:v>
                </c:pt>
                <c:pt idx="73">
                  <c:v>36950</c:v>
                </c:pt>
                <c:pt idx="74">
                  <c:v>36981</c:v>
                </c:pt>
                <c:pt idx="75">
                  <c:v>37011</c:v>
                </c:pt>
                <c:pt idx="76">
                  <c:v>37042</c:v>
                </c:pt>
                <c:pt idx="77">
                  <c:v>37072</c:v>
                </c:pt>
                <c:pt idx="78">
                  <c:v>37103</c:v>
                </c:pt>
                <c:pt idx="79">
                  <c:v>37134</c:v>
                </c:pt>
                <c:pt idx="80">
                  <c:v>37164</c:v>
                </c:pt>
                <c:pt idx="81">
                  <c:v>37195</c:v>
                </c:pt>
                <c:pt idx="82">
                  <c:v>37225</c:v>
                </c:pt>
                <c:pt idx="83">
                  <c:v>37256</c:v>
                </c:pt>
                <c:pt idx="84">
                  <c:v>37287</c:v>
                </c:pt>
                <c:pt idx="85">
                  <c:v>37315</c:v>
                </c:pt>
                <c:pt idx="86">
                  <c:v>37346</c:v>
                </c:pt>
                <c:pt idx="87">
                  <c:v>37376</c:v>
                </c:pt>
                <c:pt idx="88">
                  <c:v>37407</c:v>
                </c:pt>
                <c:pt idx="89">
                  <c:v>37437</c:v>
                </c:pt>
                <c:pt idx="90">
                  <c:v>37468</c:v>
                </c:pt>
                <c:pt idx="91">
                  <c:v>37499</c:v>
                </c:pt>
                <c:pt idx="92">
                  <c:v>37529</c:v>
                </c:pt>
                <c:pt idx="93">
                  <c:v>37560</c:v>
                </c:pt>
                <c:pt idx="94">
                  <c:v>37590</c:v>
                </c:pt>
                <c:pt idx="95">
                  <c:v>37621</c:v>
                </c:pt>
                <c:pt idx="96">
                  <c:v>37652</c:v>
                </c:pt>
                <c:pt idx="97">
                  <c:v>37680</c:v>
                </c:pt>
                <c:pt idx="98">
                  <c:v>37711</c:v>
                </c:pt>
                <c:pt idx="99">
                  <c:v>37741</c:v>
                </c:pt>
                <c:pt idx="100">
                  <c:v>37772</c:v>
                </c:pt>
                <c:pt idx="101">
                  <c:v>37802</c:v>
                </c:pt>
                <c:pt idx="102">
                  <c:v>37833</c:v>
                </c:pt>
                <c:pt idx="103">
                  <c:v>37864</c:v>
                </c:pt>
                <c:pt idx="104">
                  <c:v>37894</c:v>
                </c:pt>
                <c:pt idx="105">
                  <c:v>37925</c:v>
                </c:pt>
                <c:pt idx="106">
                  <c:v>37955</c:v>
                </c:pt>
                <c:pt idx="107">
                  <c:v>37986</c:v>
                </c:pt>
                <c:pt idx="108">
                  <c:v>38017</c:v>
                </c:pt>
                <c:pt idx="109">
                  <c:v>38046</c:v>
                </c:pt>
                <c:pt idx="110">
                  <c:v>38077</c:v>
                </c:pt>
                <c:pt idx="111">
                  <c:v>38107</c:v>
                </c:pt>
                <c:pt idx="112">
                  <c:v>38138</c:v>
                </c:pt>
                <c:pt idx="113">
                  <c:v>38168</c:v>
                </c:pt>
                <c:pt idx="114">
                  <c:v>38199</c:v>
                </c:pt>
                <c:pt idx="115">
                  <c:v>38230</c:v>
                </c:pt>
                <c:pt idx="116">
                  <c:v>38260</c:v>
                </c:pt>
                <c:pt idx="117">
                  <c:v>38291</c:v>
                </c:pt>
                <c:pt idx="118">
                  <c:v>38321</c:v>
                </c:pt>
                <c:pt idx="119">
                  <c:v>38352</c:v>
                </c:pt>
                <c:pt idx="120">
                  <c:v>38383</c:v>
                </c:pt>
                <c:pt idx="121">
                  <c:v>38411</c:v>
                </c:pt>
                <c:pt idx="122">
                  <c:v>38442</c:v>
                </c:pt>
                <c:pt idx="123">
                  <c:v>38472</c:v>
                </c:pt>
                <c:pt idx="124">
                  <c:v>38503</c:v>
                </c:pt>
                <c:pt idx="125">
                  <c:v>38533</c:v>
                </c:pt>
                <c:pt idx="126">
                  <c:v>38564</c:v>
                </c:pt>
                <c:pt idx="127">
                  <c:v>38595</c:v>
                </c:pt>
                <c:pt idx="128">
                  <c:v>38625</c:v>
                </c:pt>
                <c:pt idx="129">
                  <c:v>38656</c:v>
                </c:pt>
                <c:pt idx="130">
                  <c:v>38686</c:v>
                </c:pt>
                <c:pt idx="131">
                  <c:v>38717</c:v>
                </c:pt>
                <c:pt idx="132">
                  <c:v>38748</c:v>
                </c:pt>
                <c:pt idx="133">
                  <c:v>38776</c:v>
                </c:pt>
                <c:pt idx="134">
                  <c:v>38807</c:v>
                </c:pt>
                <c:pt idx="135">
                  <c:v>38837</c:v>
                </c:pt>
                <c:pt idx="136">
                  <c:v>38868</c:v>
                </c:pt>
                <c:pt idx="137">
                  <c:v>38898</c:v>
                </c:pt>
                <c:pt idx="138">
                  <c:v>38929</c:v>
                </c:pt>
                <c:pt idx="139">
                  <c:v>38960</c:v>
                </c:pt>
                <c:pt idx="140">
                  <c:v>38990</c:v>
                </c:pt>
                <c:pt idx="141">
                  <c:v>39021</c:v>
                </c:pt>
                <c:pt idx="142">
                  <c:v>39051</c:v>
                </c:pt>
                <c:pt idx="143">
                  <c:v>39082</c:v>
                </c:pt>
                <c:pt idx="144">
                  <c:v>39113</c:v>
                </c:pt>
                <c:pt idx="145">
                  <c:v>39141</c:v>
                </c:pt>
                <c:pt idx="146">
                  <c:v>39172</c:v>
                </c:pt>
                <c:pt idx="147">
                  <c:v>39202</c:v>
                </c:pt>
                <c:pt idx="148">
                  <c:v>39233</c:v>
                </c:pt>
                <c:pt idx="149">
                  <c:v>39263</c:v>
                </c:pt>
                <c:pt idx="150">
                  <c:v>39293</c:v>
                </c:pt>
                <c:pt idx="151">
                  <c:v>39325</c:v>
                </c:pt>
                <c:pt idx="152">
                  <c:v>39355</c:v>
                </c:pt>
                <c:pt idx="153">
                  <c:v>39386</c:v>
                </c:pt>
                <c:pt idx="154">
                  <c:v>39401</c:v>
                </c:pt>
                <c:pt idx="155">
                  <c:v>39431.4</c:v>
                </c:pt>
                <c:pt idx="156">
                  <c:v>39461.800000000003</c:v>
                </c:pt>
                <c:pt idx="157">
                  <c:v>39492.200000000004</c:v>
                </c:pt>
                <c:pt idx="158">
                  <c:v>39522.600000000006</c:v>
                </c:pt>
                <c:pt idx="159">
                  <c:v>39553.000000000007</c:v>
                </c:pt>
                <c:pt idx="160">
                  <c:v>39583.400000000009</c:v>
                </c:pt>
                <c:pt idx="161">
                  <c:v>39613.80000000001</c:v>
                </c:pt>
                <c:pt idx="162">
                  <c:v>39644.200000000012</c:v>
                </c:pt>
                <c:pt idx="163">
                  <c:v>39674.600000000013</c:v>
                </c:pt>
                <c:pt idx="164">
                  <c:v>39705.000000000015</c:v>
                </c:pt>
                <c:pt idx="165">
                  <c:v>39735.400000000016</c:v>
                </c:pt>
                <c:pt idx="166">
                  <c:v>39765.800000000017</c:v>
                </c:pt>
                <c:pt idx="167">
                  <c:v>39796.200000000019</c:v>
                </c:pt>
                <c:pt idx="168">
                  <c:v>39826.60000000002</c:v>
                </c:pt>
                <c:pt idx="169">
                  <c:v>39857.000000000022</c:v>
                </c:pt>
                <c:pt idx="170">
                  <c:v>39887.400000000023</c:v>
                </c:pt>
                <c:pt idx="171">
                  <c:v>39917.800000000025</c:v>
                </c:pt>
                <c:pt idx="172">
                  <c:v>39948.200000000026</c:v>
                </c:pt>
                <c:pt idx="173">
                  <c:v>39978.600000000028</c:v>
                </c:pt>
                <c:pt idx="174">
                  <c:v>40009.000000000029</c:v>
                </c:pt>
                <c:pt idx="175">
                  <c:v>40039.400000000031</c:v>
                </c:pt>
                <c:pt idx="176">
                  <c:v>40069.800000000032</c:v>
                </c:pt>
                <c:pt idx="177">
                  <c:v>40100.200000000033</c:v>
                </c:pt>
                <c:pt idx="178">
                  <c:v>40130.600000000035</c:v>
                </c:pt>
                <c:pt idx="179">
                  <c:v>40161.000000000036</c:v>
                </c:pt>
                <c:pt idx="180">
                  <c:v>40191.400000000038</c:v>
                </c:pt>
                <c:pt idx="181">
                  <c:v>40221.800000000039</c:v>
                </c:pt>
                <c:pt idx="182">
                  <c:v>40252.200000000041</c:v>
                </c:pt>
                <c:pt idx="183">
                  <c:v>40282.600000000042</c:v>
                </c:pt>
                <c:pt idx="184">
                  <c:v>40313.000000000044</c:v>
                </c:pt>
                <c:pt idx="185">
                  <c:v>40343.400000000045</c:v>
                </c:pt>
                <c:pt idx="186">
                  <c:v>40373.800000000047</c:v>
                </c:pt>
                <c:pt idx="187">
                  <c:v>40404.200000000048</c:v>
                </c:pt>
                <c:pt idx="188">
                  <c:v>40434.600000000049</c:v>
                </c:pt>
                <c:pt idx="189">
                  <c:v>40465.000000000051</c:v>
                </c:pt>
                <c:pt idx="190">
                  <c:v>40495.400000000052</c:v>
                </c:pt>
                <c:pt idx="191">
                  <c:v>40525.800000000054</c:v>
                </c:pt>
                <c:pt idx="192">
                  <c:v>40556.200000000055</c:v>
                </c:pt>
                <c:pt idx="193">
                  <c:v>40586.600000000057</c:v>
                </c:pt>
                <c:pt idx="194">
                  <c:v>40617.000000000058</c:v>
                </c:pt>
                <c:pt idx="195">
                  <c:v>40647.40000000006</c:v>
                </c:pt>
                <c:pt idx="196">
                  <c:v>40677.800000000061</c:v>
                </c:pt>
                <c:pt idx="197">
                  <c:v>40708.200000000063</c:v>
                </c:pt>
                <c:pt idx="198">
                  <c:v>40738.600000000064</c:v>
                </c:pt>
                <c:pt idx="199">
                  <c:v>40769.000000000065</c:v>
                </c:pt>
                <c:pt idx="200">
                  <c:v>40799.400000000067</c:v>
                </c:pt>
                <c:pt idx="201">
                  <c:v>40829.800000000068</c:v>
                </c:pt>
                <c:pt idx="202">
                  <c:v>40860.20000000007</c:v>
                </c:pt>
                <c:pt idx="203">
                  <c:v>40890.600000000071</c:v>
                </c:pt>
                <c:pt idx="204">
                  <c:v>40921.000000000073</c:v>
                </c:pt>
                <c:pt idx="205">
                  <c:v>40951.400000000074</c:v>
                </c:pt>
                <c:pt idx="206">
                  <c:v>40981.800000000076</c:v>
                </c:pt>
                <c:pt idx="207">
                  <c:v>41012.200000000077</c:v>
                </c:pt>
                <c:pt idx="208">
                  <c:v>41042.600000000079</c:v>
                </c:pt>
                <c:pt idx="209">
                  <c:v>41073.00000000008</c:v>
                </c:pt>
                <c:pt idx="210">
                  <c:v>41103.400000000081</c:v>
                </c:pt>
                <c:pt idx="211">
                  <c:v>41133.800000000083</c:v>
                </c:pt>
                <c:pt idx="212">
                  <c:v>41164.200000000084</c:v>
                </c:pt>
                <c:pt idx="213">
                  <c:v>41194.600000000086</c:v>
                </c:pt>
                <c:pt idx="214">
                  <c:v>41225.000000000087</c:v>
                </c:pt>
                <c:pt idx="215">
                  <c:v>41255.400000000089</c:v>
                </c:pt>
                <c:pt idx="216">
                  <c:v>41285.80000000009</c:v>
                </c:pt>
                <c:pt idx="217">
                  <c:v>41316.200000000092</c:v>
                </c:pt>
                <c:pt idx="218">
                  <c:v>41346.600000000093</c:v>
                </c:pt>
                <c:pt idx="219">
                  <c:v>41377.000000000095</c:v>
                </c:pt>
                <c:pt idx="220">
                  <c:v>41407.400000000096</c:v>
                </c:pt>
                <c:pt idx="221">
                  <c:v>41437.800000000097</c:v>
                </c:pt>
                <c:pt idx="222">
                  <c:v>41468.200000000099</c:v>
                </c:pt>
                <c:pt idx="223">
                  <c:v>41498.6000000001</c:v>
                </c:pt>
                <c:pt idx="224">
                  <c:v>41529.000000000102</c:v>
                </c:pt>
                <c:pt idx="225">
                  <c:v>41559.400000000103</c:v>
                </c:pt>
                <c:pt idx="226">
                  <c:v>41589.800000000105</c:v>
                </c:pt>
                <c:pt idx="227">
                  <c:v>41620.200000000106</c:v>
                </c:pt>
                <c:pt idx="228">
                  <c:v>41650.600000000108</c:v>
                </c:pt>
                <c:pt idx="229">
                  <c:v>41681.000000000109</c:v>
                </c:pt>
                <c:pt idx="230">
                  <c:v>41711.400000000111</c:v>
                </c:pt>
                <c:pt idx="231">
                  <c:v>41741.800000000112</c:v>
                </c:pt>
                <c:pt idx="232">
                  <c:v>41772.200000000114</c:v>
                </c:pt>
                <c:pt idx="233">
                  <c:v>41802.600000000115</c:v>
                </c:pt>
                <c:pt idx="234">
                  <c:v>41833.000000000116</c:v>
                </c:pt>
                <c:pt idx="235">
                  <c:v>41863.400000000118</c:v>
                </c:pt>
                <c:pt idx="236">
                  <c:v>41893.800000000119</c:v>
                </c:pt>
                <c:pt idx="237">
                  <c:v>41924.200000000121</c:v>
                </c:pt>
                <c:pt idx="238">
                  <c:v>41954.600000000122</c:v>
                </c:pt>
                <c:pt idx="239">
                  <c:v>41985.000000000124</c:v>
                </c:pt>
                <c:pt idx="240">
                  <c:v>42015.400000000125</c:v>
                </c:pt>
                <c:pt idx="241">
                  <c:v>42045.800000000127</c:v>
                </c:pt>
                <c:pt idx="242">
                  <c:v>42076.200000000128</c:v>
                </c:pt>
                <c:pt idx="243">
                  <c:v>42106.60000000013</c:v>
                </c:pt>
                <c:pt idx="244">
                  <c:v>42137.000000000131</c:v>
                </c:pt>
                <c:pt idx="245">
                  <c:v>42167.400000000132</c:v>
                </c:pt>
                <c:pt idx="246">
                  <c:v>42197.800000000134</c:v>
                </c:pt>
                <c:pt idx="247">
                  <c:v>42228.200000000135</c:v>
                </c:pt>
                <c:pt idx="248">
                  <c:v>42258.600000000137</c:v>
                </c:pt>
                <c:pt idx="249">
                  <c:v>42289.000000000138</c:v>
                </c:pt>
                <c:pt idx="250">
                  <c:v>42319.40000000014</c:v>
                </c:pt>
                <c:pt idx="251">
                  <c:v>42349.800000000141</c:v>
                </c:pt>
                <c:pt idx="252">
                  <c:v>42380.200000000143</c:v>
                </c:pt>
                <c:pt idx="253">
                  <c:v>42410.600000000144</c:v>
                </c:pt>
                <c:pt idx="254">
                  <c:v>42441.000000000146</c:v>
                </c:pt>
                <c:pt idx="255">
                  <c:v>42471.400000000147</c:v>
                </c:pt>
                <c:pt idx="256">
                  <c:v>42501.800000000148</c:v>
                </c:pt>
                <c:pt idx="257">
                  <c:v>42532.20000000015</c:v>
                </c:pt>
                <c:pt idx="258">
                  <c:v>42562.600000000151</c:v>
                </c:pt>
                <c:pt idx="259">
                  <c:v>42593.000000000153</c:v>
                </c:pt>
                <c:pt idx="260">
                  <c:v>42623.400000000154</c:v>
                </c:pt>
                <c:pt idx="261">
                  <c:v>42653.800000000156</c:v>
                </c:pt>
                <c:pt idx="262">
                  <c:v>42684.200000000157</c:v>
                </c:pt>
                <c:pt idx="263">
                  <c:v>42714.600000000159</c:v>
                </c:pt>
                <c:pt idx="264">
                  <c:v>42745.00000000016</c:v>
                </c:pt>
                <c:pt idx="265">
                  <c:v>42775.400000000162</c:v>
                </c:pt>
                <c:pt idx="266">
                  <c:v>42805.800000000163</c:v>
                </c:pt>
                <c:pt idx="267">
                  <c:v>42836.200000000164</c:v>
                </c:pt>
                <c:pt idx="268">
                  <c:v>42866.600000000166</c:v>
                </c:pt>
                <c:pt idx="269">
                  <c:v>42897.000000000167</c:v>
                </c:pt>
                <c:pt idx="270">
                  <c:v>42927.400000000169</c:v>
                </c:pt>
                <c:pt idx="271">
                  <c:v>42957.80000000017</c:v>
                </c:pt>
                <c:pt idx="272">
                  <c:v>42988.200000000172</c:v>
                </c:pt>
                <c:pt idx="273">
                  <c:v>43018.600000000173</c:v>
                </c:pt>
                <c:pt idx="274">
                  <c:v>43049.000000000175</c:v>
                </c:pt>
                <c:pt idx="275">
                  <c:v>43079.400000000176</c:v>
                </c:pt>
                <c:pt idx="276">
                  <c:v>43109.800000000178</c:v>
                </c:pt>
                <c:pt idx="277">
                  <c:v>43140.200000000179</c:v>
                </c:pt>
                <c:pt idx="278">
                  <c:v>43170.60000000018</c:v>
                </c:pt>
                <c:pt idx="279">
                  <c:v>43201.000000000182</c:v>
                </c:pt>
                <c:pt idx="280">
                  <c:v>43231.400000000183</c:v>
                </c:pt>
                <c:pt idx="281">
                  <c:v>43261.800000000185</c:v>
                </c:pt>
                <c:pt idx="282">
                  <c:v>43292.200000000186</c:v>
                </c:pt>
                <c:pt idx="283">
                  <c:v>43322.600000000188</c:v>
                </c:pt>
                <c:pt idx="284">
                  <c:v>43353.000000000189</c:v>
                </c:pt>
                <c:pt idx="285">
                  <c:v>43383.400000000191</c:v>
                </c:pt>
                <c:pt idx="286">
                  <c:v>43413.800000000192</c:v>
                </c:pt>
                <c:pt idx="287">
                  <c:v>43444.200000000194</c:v>
                </c:pt>
                <c:pt idx="288">
                  <c:v>43474.600000000195</c:v>
                </c:pt>
                <c:pt idx="289">
                  <c:v>43505.000000000196</c:v>
                </c:pt>
                <c:pt idx="290">
                  <c:v>43535.400000000198</c:v>
                </c:pt>
                <c:pt idx="291">
                  <c:v>43565.800000000199</c:v>
                </c:pt>
                <c:pt idx="292">
                  <c:v>43596.200000000201</c:v>
                </c:pt>
                <c:pt idx="293">
                  <c:v>43626.600000000202</c:v>
                </c:pt>
                <c:pt idx="294">
                  <c:v>43657.000000000204</c:v>
                </c:pt>
                <c:pt idx="295">
                  <c:v>43687.400000000205</c:v>
                </c:pt>
                <c:pt idx="296">
                  <c:v>43717.800000000207</c:v>
                </c:pt>
                <c:pt idx="297">
                  <c:v>43748.200000000208</c:v>
                </c:pt>
                <c:pt idx="298">
                  <c:v>43778.60000000021</c:v>
                </c:pt>
                <c:pt idx="299">
                  <c:v>43809.000000000211</c:v>
                </c:pt>
                <c:pt idx="300">
                  <c:v>43839.400000000212</c:v>
                </c:pt>
                <c:pt idx="301">
                  <c:v>43869.800000000214</c:v>
                </c:pt>
                <c:pt idx="302">
                  <c:v>43900.200000000215</c:v>
                </c:pt>
                <c:pt idx="303">
                  <c:v>43930.600000000217</c:v>
                </c:pt>
                <c:pt idx="304">
                  <c:v>43961.000000000218</c:v>
                </c:pt>
                <c:pt idx="305">
                  <c:v>43991.40000000022</c:v>
                </c:pt>
                <c:pt idx="306">
                  <c:v>44021.800000000221</c:v>
                </c:pt>
                <c:pt idx="307">
                  <c:v>44052.200000000223</c:v>
                </c:pt>
                <c:pt idx="308">
                  <c:v>44082.600000000224</c:v>
                </c:pt>
                <c:pt idx="309">
                  <c:v>44113.000000000226</c:v>
                </c:pt>
                <c:pt idx="310">
                  <c:v>44143.400000000227</c:v>
                </c:pt>
                <c:pt idx="311">
                  <c:v>44173.800000000228</c:v>
                </c:pt>
                <c:pt idx="312">
                  <c:v>44204.20000000023</c:v>
                </c:pt>
                <c:pt idx="313">
                  <c:v>44234.600000000231</c:v>
                </c:pt>
                <c:pt idx="314">
                  <c:v>44265.000000000233</c:v>
                </c:pt>
                <c:pt idx="315">
                  <c:v>44295.400000000234</c:v>
                </c:pt>
                <c:pt idx="316">
                  <c:v>44325.800000000236</c:v>
                </c:pt>
                <c:pt idx="317">
                  <c:v>44356.200000000237</c:v>
                </c:pt>
                <c:pt idx="318">
                  <c:v>44386.600000000239</c:v>
                </c:pt>
                <c:pt idx="319">
                  <c:v>44417.00000000024</c:v>
                </c:pt>
                <c:pt idx="320">
                  <c:v>44447.400000000242</c:v>
                </c:pt>
                <c:pt idx="321">
                  <c:v>44477.800000000243</c:v>
                </c:pt>
                <c:pt idx="322">
                  <c:v>44508.200000000244</c:v>
                </c:pt>
                <c:pt idx="323">
                  <c:v>44538.600000000246</c:v>
                </c:pt>
                <c:pt idx="324">
                  <c:v>44569.000000000247</c:v>
                </c:pt>
                <c:pt idx="325">
                  <c:v>44599.400000000249</c:v>
                </c:pt>
                <c:pt idx="326">
                  <c:v>44629.80000000025</c:v>
                </c:pt>
                <c:pt idx="327">
                  <c:v>44660.200000000252</c:v>
                </c:pt>
                <c:pt idx="328">
                  <c:v>44690.600000000253</c:v>
                </c:pt>
                <c:pt idx="329">
                  <c:v>44721.000000000255</c:v>
                </c:pt>
                <c:pt idx="330">
                  <c:v>44751.400000000256</c:v>
                </c:pt>
                <c:pt idx="331">
                  <c:v>44781.800000000258</c:v>
                </c:pt>
                <c:pt idx="332">
                  <c:v>44812.200000000259</c:v>
                </c:pt>
                <c:pt idx="333">
                  <c:v>44842.60000000026</c:v>
                </c:pt>
                <c:pt idx="334">
                  <c:v>44873.000000000262</c:v>
                </c:pt>
                <c:pt idx="335">
                  <c:v>44903.400000000263</c:v>
                </c:pt>
                <c:pt idx="336">
                  <c:v>44933.800000000265</c:v>
                </c:pt>
                <c:pt idx="337">
                  <c:v>44964.200000000266</c:v>
                </c:pt>
              </c:numCache>
            </c:numRef>
          </c:cat>
          <c:val>
            <c:numRef>
              <c:f>'5159'!$C$15:$MB$15</c:f>
              <c:numCache>
                <c:formatCode>#,##0.00</c:formatCode>
                <c:ptCount val="338"/>
                <c:pt idx="0">
                  <c:v>152.51728541089815</c:v>
                </c:pt>
                <c:pt idx="1">
                  <c:v>151.16447538025264</c:v>
                </c:pt>
                <c:pt idx="2">
                  <c:v>148.39963633683072</c:v>
                </c:pt>
                <c:pt idx="3">
                  <c:v>146.03366917655885</c:v>
                </c:pt>
                <c:pt idx="4">
                  <c:v>146.73832357980464</c:v>
                </c:pt>
                <c:pt idx="5">
                  <c:v>147.88479921565423</c:v>
                </c:pt>
                <c:pt idx="6">
                  <c:v>145.79821717990276</c:v>
                </c:pt>
                <c:pt idx="7">
                  <c:v>144.05241304140966</c:v>
                </c:pt>
                <c:pt idx="8">
                  <c:v>147.33414747901222</c:v>
                </c:pt>
                <c:pt idx="9">
                  <c:v>151.53546899706689</c:v>
                </c:pt>
                <c:pt idx="10">
                  <c:v>152.90281598847676</c:v>
                </c:pt>
                <c:pt idx="11">
                  <c:v>153.25799957294939</c:v>
                </c:pt>
                <c:pt idx="12">
                  <c:v>153.46817857017348</c:v>
                </c:pt>
                <c:pt idx="13">
                  <c:v>153.03247368350833</c:v>
                </c:pt>
                <c:pt idx="14">
                  <c:v>155.45336225596529</c:v>
                </c:pt>
                <c:pt idx="15">
                  <c:v>148.61356034927832</c:v>
                </c:pt>
                <c:pt idx="16">
                  <c:v>148.64783504709703</c:v>
                </c:pt>
                <c:pt idx="17">
                  <c:v>150.14548892820108</c:v>
                </c:pt>
                <c:pt idx="18">
                  <c:v>147.05246499651307</c:v>
                </c:pt>
                <c:pt idx="19">
                  <c:v>146.04216457786845</c:v>
                </c:pt>
                <c:pt idx="20">
                  <c:v>149.97788024376874</c:v>
                </c:pt>
                <c:pt idx="21">
                  <c:v>151.31896422691213</c:v>
                </c:pt>
                <c:pt idx="22">
                  <c:v>153.29488824470528</c:v>
                </c:pt>
                <c:pt idx="23">
                  <c:v>155.77473701289921</c:v>
                </c:pt>
                <c:pt idx="24">
                  <c:v>154.81295208792508</c:v>
                </c:pt>
                <c:pt idx="25">
                  <c:v>151.1018051811042</c:v>
                </c:pt>
                <c:pt idx="26">
                  <c:v>149.22237373673008</c:v>
                </c:pt>
                <c:pt idx="27">
                  <c:v>145.17795658682635</c:v>
                </c:pt>
                <c:pt idx="28">
                  <c:v>145.19356498032457</c:v>
                </c:pt>
                <c:pt idx="29">
                  <c:v>146.71802209579405</c:v>
                </c:pt>
                <c:pt idx="30">
                  <c:v>142.22438412685571</c:v>
                </c:pt>
                <c:pt idx="31">
                  <c:v>142.38240419883681</c:v>
                </c:pt>
                <c:pt idx="32">
                  <c:v>143.12253804694436</c:v>
                </c:pt>
                <c:pt idx="33">
                  <c:v>146.79708973322553</c:v>
                </c:pt>
                <c:pt idx="34">
                  <c:v>148.1633896029158</c:v>
                </c:pt>
                <c:pt idx="35">
                  <c:v>147.96656120540473</c:v>
                </c:pt>
                <c:pt idx="36">
                  <c:v>147.87001354401806</c:v>
                </c:pt>
                <c:pt idx="37">
                  <c:v>147.59125691199196</c:v>
                </c:pt>
                <c:pt idx="38">
                  <c:v>147.26213621634719</c:v>
                </c:pt>
                <c:pt idx="39">
                  <c:v>144.74581803345572</c:v>
                </c:pt>
                <c:pt idx="40">
                  <c:v>146.09322727505244</c:v>
                </c:pt>
                <c:pt idx="41">
                  <c:v>147.3551983540153</c:v>
                </c:pt>
                <c:pt idx="42">
                  <c:v>146.07949423724352</c:v>
                </c:pt>
                <c:pt idx="43">
                  <c:v>147.38731945187442</c:v>
                </c:pt>
                <c:pt idx="44">
                  <c:v>147.52935078070675</c:v>
                </c:pt>
                <c:pt idx="45">
                  <c:v>152.82517665105502</c:v>
                </c:pt>
                <c:pt idx="46">
                  <c:v>156.17145459539955</c:v>
                </c:pt>
                <c:pt idx="47">
                  <c:v>156.42433753943217</c:v>
                </c:pt>
                <c:pt idx="48">
                  <c:v>157.38828785829821</c:v>
                </c:pt>
                <c:pt idx="49">
                  <c:v>157.86826968554993</c:v>
                </c:pt>
                <c:pt idx="50">
                  <c:v>157.50486194391064</c:v>
                </c:pt>
                <c:pt idx="51">
                  <c:v>153.98703587333679</c:v>
                </c:pt>
                <c:pt idx="52">
                  <c:v>153.6652337093918</c:v>
                </c:pt>
                <c:pt idx="53">
                  <c:v>153.74594106065007</c:v>
                </c:pt>
                <c:pt idx="54">
                  <c:v>154.09010543474852</c:v>
                </c:pt>
                <c:pt idx="55">
                  <c:v>156.1616783240527</c:v>
                </c:pt>
                <c:pt idx="56">
                  <c:v>157.13576258976087</c:v>
                </c:pt>
                <c:pt idx="57">
                  <c:v>162.47631402194096</c:v>
                </c:pt>
                <c:pt idx="58">
                  <c:v>163.29052723363952</c:v>
                </c:pt>
                <c:pt idx="59">
                  <c:v>165.62093133180122</c:v>
                </c:pt>
                <c:pt idx="60">
                  <c:v>166.42506317011541</c:v>
                </c:pt>
                <c:pt idx="61">
                  <c:v>165.37833083167902</c:v>
                </c:pt>
                <c:pt idx="62">
                  <c:v>163.04986827248777</c:v>
                </c:pt>
                <c:pt idx="63">
                  <c:v>161.90818983843536</c:v>
                </c:pt>
                <c:pt idx="64">
                  <c:v>160.48389926224976</c:v>
                </c:pt>
                <c:pt idx="65">
                  <c:v>160.86529357159435</c:v>
                </c:pt>
                <c:pt idx="66">
                  <c:v>161.01109756212838</c:v>
                </c:pt>
                <c:pt idx="67">
                  <c:v>158.84509214280206</c:v>
                </c:pt>
                <c:pt idx="68">
                  <c:v>161.12662033679268</c:v>
                </c:pt>
                <c:pt idx="69">
                  <c:v>163.99738138044242</c:v>
                </c:pt>
                <c:pt idx="70">
                  <c:v>164.75869300170689</c:v>
                </c:pt>
                <c:pt idx="71">
                  <c:v>166.6601531466049</c:v>
                </c:pt>
                <c:pt idx="72">
                  <c:v>168.16443568060876</c:v>
                </c:pt>
                <c:pt idx="73">
                  <c:v>169.3390224980605</c:v>
                </c:pt>
                <c:pt idx="74">
                  <c:v>169.61727221099622</c:v>
                </c:pt>
                <c:pt idx="75">
                  <c:v>170.34864334749918</c:v>
                </c:pt>
                <c:pt idx="76">
                  <c:v>168.41665809944828</c:v>
                </c:pt>
                <c:pt idx="77">
                  <c:v>169.41750455164268</c:v>
                </c:pt>
                <c:pt idx="78">
                  <c:v>169.73271582888887</c:v>
                </c:pt>
                <c:pt idx="79">
                  <c:v>170.57776627678294</c:v>
                </c:pt>
                <c:pt idx="80">
                  <c:v>174.36048681991966</c:v>
                </c:pt>
                <c:pt idx="81">
                  <c:v>176.95165415029959</c:v>
                </c:pt>
                <c:pt idx="82">
                  <c:v>178.48889185501571</c:v>
                </c:pt>
                <c:pt idx="83">
                  <c:v>179.80532600322152</c:v>
                </c:pt>
                <c:pt idx="84">
                  <c:v>179.52866681875074</c:v>
                </c:pt>
                <c:pt idx="85">
                  <c:v>179.26920070228499</c:v>
                </c:pt>
                <c:pt idx="86">
                  <c:v>178.58794706178861</c:v>
                </c:pt>
                <c:pt idx="87">
                  <c:v>177.59438417643344</c:v>
                </c:pt>
                <c:pt idx="88">
                  <c:v>175.02112575429496</c:v>
                </c:pt>
                <c:pt idx="89">
                  <c:v>175.2977594060188</c:v>
                </c:pt>
                <c:pt idx="90">
                  <c:v>173.85264529097225</c:v>
                </c:pt>
                <c:pt idx="91">
                  <c:v>172.7756987590549</c:v>
                </c:pt>
                <c:pt idx="92">
                  <c:v>174.65652529937734</c:v>
                </c:pt>
                <c:pt idx="93">
                  <c:v>175.6484128245051</c:v>
                </c:pt>
                <c:pt idx="94">
                  <c:v>176.2988974028807</c:v>
                </c:pt>
                <c:pt idx="95">
                  <c:v>177.23850160634981</c:v>
                </c:pt>
                <c:pt idx="96">
                  <c:v>176.94292246627512</c:v>
                </c:pt>
                <c:pt idx="97">
                  <c:v>176.98775439925618</c:v>
                </c:pt>
                <c:pt idx="98">
                  <c:v>175.69830832512599</c:v>
                </c:pt>
                <c:pt idx="99">
                  <c:v>172.8573815498155</c:v>
                </c:pt>
                <c:pt idx="100">
                  <c:v>171.9335232613125</c:v>
                </c:pt>
                <c:pt idx="101">
                  <c:v>171.95607952372077</c:v>
                </c:pt>
                <c:pt idx="102">
                  <c:v>170.94862531382034</c:v>
                </c:pt>
                <c:pt idx="103">
                  <c:v>171.31073455046788</c:v>
                </c:pt>
                <c:pt idx="104">
                  <c:v>171.90916953992345</c:v>
                </c:pt>
                <c:pt idx="105">
                  <c:v>172.69207306384322</c:v>
                </c:pt>
                <c:pt idx="106">
                  <c:v>173.6890984436117</c:v>
                </c:pt>
                <c:pt idx="107">
                  <c:v>174.17612940833575</c:v>
                </c:pt>
                <c:pt idx="108">
                  <c:v>173.86705898300761</c:v>
                </c:pt>
                <c:pt idx="109">
                  <c:v>173.64849009205923</c:v>
                </c:pt>
                <c:pt idx="110">
                  <c:v>172.15152387808976</c:v>
                </c:pt>
                <c:pt idx="111">
                  <c:v>170.70535160766048</c:v>
                </c:pt>
                <c:pt idx="112">
                  <c:v>170.68431197131366</c:v>
                </c:pt>
                <c:pt idx="113">
                  <c:v>170.63504115617613</c:v>
                </c:pt>
                <c:pt idx="114">
                  <c:v>171.22881696364524</c:v>
                </c:pt>
                <c:pt idx="115">
                  <c:v>175.37528965662523</c:v>
                </c:pt>
                <c:pt idx="116">
                  <c:v>182.73692548731279</c:v>
                </c:pt>
                <c:pt idx="117">
                  <c:v>187.55364837245517</c:v>
                </c:pt>
                <c:pt idx="118">
                  <c:v>191.31595071141672</c:v>
                </c:pt>
                <c:pt idx="119">
                  <c:v>194.60221046864464</c:v>
                </c:pt>
                <c:pt idx="120">
                  <c:v>196.37983081921982</c:v>
                </c:pt>
                <c:pt idx="121">
                  <c:v>196.56919627457745</c:v>
                </c:pt>
                <c:pt idx="122">
                  <c:v>195.52326953550838</c:v>
                </c:pt>
                <c:pt idx="123">
                  <c:v>193.65494917308081</c:v>
                </c:pt>
                <c:pt idx="124">
                  <c:v>193.95251305201853</c:v>
                </c:pt>
                <c:pt idx="125">
                  <c:v>192.72790552904115</c:v>
                </c:pt>
                <c:pt idx="126">
                  <c:v>192.21089401717921</c:v>
                </c:pt>
                <c:pt idx="127">
                  <c:v>191.13287760181811</c:v>
                </c:pt>
                <c:pt idx="128">
                  <c:v>194.33881355535257</c:v>
                </c:pt>
                <c:pt idx="129">
                  <c:v>196.81925232157673</c:v>
                </c:pt>
                <c:pt idx="130">
                  <c:v>198.47347968564219</c:v>
                </c:pt>
                <c:pt idx="131">
                  <c:v>199.54511498688069</c:v>
                </c:pt>
                <c:pt idx="132">
                  <c:v>199.96519945697577</c:v>
                </c:pt>
                <c:pt idx="133">
                  <c:v>200.1171057992666</c:v>
                </c:pt>
                <c:pt idx="134">
                  <c:v>198.33457410405782</c:v>
                </c:pt>
                <c:pt idx="135">
                  <c:v>197.25833997495161</c:v>
                </c:pt>
                <c:pt idx="136">
                  <c:v>195.22463272572924</c:v>
                </c:pt>
                <c:pt idx="137">
                  <c:v>195.73369739419482</c:v>
                </c:pt>
                <c:pt idx="138">
                  <c:v>194.91993514939455</c:v>
                </c:pt>
                <c:pt idx="139">
                  <c:v>194.28188729696294</c:v>
                </c:pt>
                <c:pt idx="140">
                  <c:v>196.8006593433629</c:v>
                </c:pt>
                <c:pt idx="141">
                  <c:v>199.13681739447534</c:v>
                </c:pt>
                <c:pt idx="142">
                  <c:v>201.18321920297757</c:v>
                </c:pt>
                <c:pt idx="143">
                  <c:v>202.12086117670702</c:v>
                </c:pt>
                <c:pt idx="144">
                  <c:v>202.61453263327329</c:v>
                </c:pt>
                <c:pt idx="145">
                  <c:v>202.46507204931004</c:v>
                </c:pt>
                <c:pt idx="146">
                  <c:v>201.75049597230543</c:v>
                </c:pt>
                <c:pt idx="147">
                  <c:v>200.34391018068638</c:v>
                </c:pt>
                <c:pt idx="148">
                  <c:v>198.85052563385258</c:v>
                </c:pt>
                <c:pt idx="149">
                  <c:v>198.25778950185418</c:v>
                </c:pt>
                <c:pt idx="150">
                  <c:v>197.65389244181978</c:v>
                </c:pt>
                <c:pt idx="151">
                  <c:v>198.40458745092729</c:v>
                </c:pt>
                <c:pt idx="152">
                  <c:v>200.56333380201312</c:v>
                </c:pt>
                <c:pt idx="153">
                  <c:v>201.85684959368822</c:v>
                </c:pt>
                <c:pt idx="154">
                  <c:v>203.34527419169976</c:v>
                </c:pt>
                <c:pt idx="155">
                  <c:v>219.243130440708</c:v>
                </c:pt>
                <c:pt idx="156">
                  <c:v>219.65826048385605</c:v>
                </c:pt>
                <c:pt idx="157">
                  <c:v>220.12132490444523</c:v>
                </c:pt>
                <c:pt idx="158">
                  <c:v>219.4559136171363</c:v>
                </c:pt>
                <c:pt idx="159">
                  <c:v>217.6722424298589</c:v>
                </c:pt>
                <c:pt idx="160">
                  <c:v>216.63744785649556</c:v>
                </c:pt>
                <c:pt idx="161">
                  <c:v>216.03480607492108</c:v>
                </c:pt>
                <c:pt idx="162">
                  <c:v>213.91554109031733</c:v>
                </c:pt>
                <c:pt idx="163">
                  <c:v>214.00817712919863</c:v>
                </c:pt>
                <c:pt idx="164">
                  <c:v>216.47486228122995</c:v>
                </c:pt>
                <c:pt idx="165">
                  <c:v>217.83579007709497</c:v>
                </c:pt>
                <c:pt idx="166">
                  <c:v>219.81877049728934</c:v>
                </c:pt>
                <c:pt idx="167">
                  <c:v>221.52888248062749</c:v>
                </c:pt>
                <c:pt idx="168">
                  <c:v>222.14310270558553</c:v>
                </c:pt>
                <c:pt idx="169">
                  <c:v>222.09104686148547</c:v>
                </c:pt>
                <c:pt idx="170">
                  <c:v>222.27325144955807</c:v>
                </c:pt>
                <c:pt idx="171">
                  <c:v>222.0107204585118</c:v>
                </c:pt>
                <c:pt idx="172">
                  <c:v>221.5577362072116</c:v>
                </c:pt>
                <c:pt idx="173">
                  <c:v>220.76080384373606</c:v>
                </c:pt>
                <c:pt idx="174">
                  <c:v>219.22542807469574</c:v>
                </c:pt>
                <c:pt idx="175">
                  <c:v>218.364043814692</c:v>
                </c:pt>
                <c:pt idx="176">
                  <c:v>218.81391515228367</c:v>
                </c:pt>
                <c:pt idx="177">
                  <c:v>218.74389621979984</c:v>
                </c:pt>
                <c:pt idx="178">
                  <c:v>218.71873504037106</c:v>
                </c:pt>
                <c:pt idx="179">
                  <c:v>218.77859257407704</c:v>
                </c:pt>
                <c:pt idx="180">
                  <c:v>217.98843246459521</c:v>
                </c:pt>
                <c:pt idx="181">
                  <c:v>217.52097922412585</c:v>
                </c:pt>
                <c:pt idx="182">
                  <c:v>216.92991817858413</c:v>
                </c:pt>
                <c:pt idx="183">
                  <c:v>215.6380184340392</c:v>
                </c:pt>
                <c:pt idx="184">
                  <c:v>213.95304765408966</c:v>
                </c:pt>
                <c:pt idx="185">
                  <c:v>213.32611943085485</c:v>
                </c:pt>
                <c:pt idx="186">
                  <c:v>211.47990937440522</c:v>
                </c:pt>
                <c:pt idx="187">
                  <c:v>210.61518857020141</c:v>
                </c:pt>
                <c:pt idx="188">
                  <c:v>211.55382496203666</c:v>
                </c:pt>
                <c:pt idx="189">
                  <c:v>211.95562362340939</c:v>
                </c:pt>
                <c:pt idx="190">
                  <c:v>212.61898756556073</c:v>
                </c:pt>
                <c:pt idx="191">
                  <c:v>212.97943854946558</c:v>
                </c:pt>
                <c:pt idx="192">
                  <c:v>212.77795980687492</c:v>
                </c:pt>
                <c:pt idx="193">
                  <c:v>212.81199574139575</c:v>
                </c:pt>
                <c:pt idx="194">
                  <c:v>212.6309651198178</c:v>
                </c:pt>
                <c:pt idx="195">
                  <c:v>211.65886773469944</c:v>
                </c:pt>
                <c:pt idx="196">
                  <c:v>210.52202691154045</c:v>
                </c:pt>
                <c:pt idx="197">
                  <c:v>209.65196356053121</c:v>
                </c:pt>
                <c:pt idx="198">
                  <c:v>208.00461028543219</c:v>
                </c:pt>
                <c:pt idx="199">
                  <c:v>207.45065070011117</c:v>
                </c:pt>
                <c:pt idx="200">
                  <c:v>209.17257353297475</c:v>
                </c:pt>
                <c:pt idx="201">
                  <c:v>209.73617856266864</c:v>
                </c:pt>
                <c:pt idx="202">
                  <c:v>211.4224510004413</c:v>
                </c:pt>
                <c:pt idx="203">
                  <c:v>212.67945822620621</c:v>
                </c:pt>
                <c:pt idx="204">
                  <c:v>212.5023985666397</c:v>
                </c:pt>
                <c:pt idx="205">
                  <c:v>212.71480820590389</c:v>
                </c:pt>
                <c:pt idx="206">
                  <c:v>212.84576181576747</c:v>
                </c:pt>
                <c:pt idx="207">
                  <c:v>212.32285859363139</c:v>
                </c:pt>
                <c:pt idx="208">
                  <c:v>210.93395013446764</c:v>
                </c:pt>
                <c:pt idx="209">
                  <c:v>210.07251472172939</c:v>
                </c:pt>
                <c:pt idx="210">
                  <c:v>208.19218291100336</c:v>
                </c:pt>
                <c:pt idx="211">
                  <c:v>208.90163668319769</c:v>
                </c:pt>
                <c:pt idx="212">
                  <c:v>211.61614965030284</c:v>
                </c:pt>
                <c:pt idx="213">
                  <c:v>214.81381942189023</c:v>
                </c:pt>
                <c:pt idx="214">
                  <c:v>218.2964457871104</c:v>
                </c:pt>
                <c:pt idx="215">
                  <c:v>220.53213092345078</c:v>
                </c:pt>
                <c:pt idx="216">
                  <c:v>221.65334936861095</c:v>
                </c:pt>
                <c:pt idx="217">
                  <c:v>221.48992540512734</c:v>
                </c:pt>
                <c:pt idx="218">
                  <c:v>220.87742629019255</c:v>
                </c:pt>
                <c:pt idx="219">
                  <c:v>220.19755806681502</c:v>
                </c:pt>
                <c:pt idx="220">
                  <c:v>219.39450618423481</c:v>
                </c:pt>
                <c:pt idx="221">
                  <c:v>219.71552942760337</c:v>
                </c:pt>
                <c:pt idx="222">
                  <c:v>218.58815362988952</c:v>
                </c:pt>
                <c:pt idx="223">
                  <c:v>218.4439830089359</c:v>
                </c:pt>
                <c:pt idx="224">
                  <c:v>220.24831436927755</c:v>
                </c:pt>
                <c:pt idx="225">
                  <c:v>221.09406569667703</c:v>
                </c:pt>
                <c:pt idx="226">
                  <c:v>222.47129799896732</c:v>
                </c:pt>
                <c:pt idx="227">
                  <c:v>223.96431451294131</c:v>
                </c:pt>
                <c:pt idx="228">
                  <c:v>224.18252682015961</c:v>
                </c:pt>
                <c:pt idx="229">
                  <c:v>224.06507082726989</c:v>
                </c:pt>
                <c:pt idx="230">
                  <c:v>223.37634226017207</c:v>
                </c:pt>
                <c:pt idx="231">
                  <c:v>222.01747408816584</c:v>
                </c:pt>
                <c:pt idx="232">
                  <c:v>221.40923115280333</c:v>
                </c:pt>
                <c:pt idx="233">
                  <c:v>221.45756405896825</c:v>
                </c:pt>
                <c:pt idx="234">
                  <c:v>220.25572214716448</c:v>
                </c:pt>
                <c:pt idx="235">
                  <c:v>219.82348966469286</c:v>
                </c:pt>
                <c:pt idx="236">
                  <c:v>221.87017705087521</c:v>
                </c:pt>
                <c:pt idx="237">
                  <c:v>222.22315559132298</c:v>
                </c:pt>
                <c:pt idx="238">
                  <c:v>223.91931334137567</c:v>
                </c:pt>
                <c:pt idx="239">
                  <c:v>224.60584483820705</c:v>
                </c:pt>
                <c:pt idx="240">
                  <c:v>224.55443291854471</c:v>
                </c:pt>
                <c:pt idx="241">
                  <c:v>224.80811241389586</c:v>
                </c:pt>
                <c:pt idx="242">
                  <c:v>223.79488664331006</c:v>
                </c:pt>
                <c:pt idx="243">
                  <c:v>222.10994586233565</c:v>
                </c:pt>
                <c:pt idx="244">
                  <c:v>221.84507693641785</c:v>
                </c:pt>
                <c:pt idx="245">
                  <c:v>221.49152738374244</c:v>
                </c:pt>
                <c:pt idx="246">
                  <c:v>220.30831859862658</c:v>
                </c:pt>
                <c:pt idx="247">
                  <c:v>220.53442405053838</c:v>
                </c:pt>
                <c:pt idx="248">
                  <c:v>221.81876586939433</c:v>
                </c:pt>
                <c:pt idx="249">
                  <c:v>223.1170530083518</c:v>
                </c:pt>
                <c:pt idx="250">
                  <c:v>224.14571896676455</c:v>
                </c:pt>
                <c:pt idx="251">
                  <c:v>225.26442703554707</c:v>
                </c:pt>
                <c:pt idx="252">
                  <c:v>225.24731531082597</c:v>
                </c:pt>
                <c:pt idx="253">
                  <c:v>225.33129896358108</c:v>
                </c:pt>
                <c:pt idx="254">
                  <c:v>224.84876122252928</c:v>
                </c:pt>
                <c:pt idx="255">
                  <c:v>223.37594709206027</c:v>
                </c:pt>
                <c:pt idx="256">
                  <c:v>222.85619509350053</c:v>
                </c:pt>
                <c:pt idx="257">
                  <c:v>222.89486834349461</c:v>
                </c:pt>
                <c:pt idx="258">
                  <c:v>222.2847030294385</c:v>
                </c:pt>
                <c:pt idx="259">
                  <c:v>222.11927052929485</c:v>
                </c:pt>
                <c:pt idx="260">
                  <c:v>223.72017854394335</c:v>
                </c:pt>
                <c:pt idx="261">
                  <c:v>224.80543060607613</c:v>
                </c:pt>
                <c:pt idx="262">
                  <c:v>225.68671121009652</c:v>
                </c:pt>
                <c:pt idx="263">
                  <c:v>226.34948669100916</c:v>
                </c:pt>
                <c:pt idx="264">
                  <c:v>226.34813165559041</c:v>
                </c:pt>
                <c:pt idx="265">
                  <c:v>226.81571191254488</c:v>
                </c:pt>
                <c:pt idx="266">
                  <c:v>227.39455044432827</c:v>
                </c:pt>
                <c:pt idx="267">
                  <c:v>227.37017873323964</c:v>
                </c:pt>
                <c:pt idx="268">
                  <c:v>227.49162131127645</c:v>
                </c:pt>
                <c:pt idx="269">
                  <c:v>227.75460644530213</c:v>
                </c:pt>
                <c:pt idx="270">
                  <c:v>227.52154027736796</c:v>
                </c:pt>
                <c:pt idx="271">
                  <c:v>227.38185947556937</c:v>
                </c:pt>
                <c:pt idx="272">
                  <c:v>228.58096369189005</c:v>
                </c:pt>
                <c:pt idx="273">
                  <c:v>229.15382055163676</c:v>
                </c:pt>
                <c:pt idx="274">
                  <c:v>229.57985106084024</c:v>
                </c:pt>
                <c:pt idx="275">
                  <c:v>230.18600929191851</c:v>
                </c:pt>
                <c:pt idx="276">
                  <c:v>230.13635957009035</c:v>
                </c:pt>
                <c:pt idx="277">
                  <c:v>230.26451063829788</c:v>
                </c:pt>
                <c:pt idx="278">
                  <c:v>230.4265893464183</c:v>
                </c:pt>
                <c:pt idx="279">
                  <c:v>230.2498140691919</c:v>
                </c:pt>
                <c:pt idx="280">
                  <c:v>230.48740841435878</c:v>
                </c:pt>
                <c:pt idx="281">
                  <c:v>230.71355534709193</c:v>
                </c:pt>
                <c:pt idx="282">
                  <c:v>230.45691950785783</c:v>
                </c:pt>
                <c:pt idx="283">
                  <c:v>230.24411767788456</c:v>
                </c:pt>
                <c:pt idx="284">
                  <c:v>230.80203399275564</c:v>
                </c:pt>
                <c:pt idx="285">
                  <c:v>230.88668175341547</c:v>
                </c:pt>
                <c:pt idx="286">
                  <c:v>231.63620796749879</c:v>
                </c:pt>
                <c:pt idx="287">
                  <c:v>232.24038679949379</c:v>
                </c:pt>
                <c:pt idx="288">
                  <c:v>232.26818507035534</c:v>
                </c:pt>
                <c:pt idx="289">
                  <c:v>232.66217221667725</c:v>
                </c:pt>
                <c:pt idx="290">
                  <c:v>232.50826966210178</c:v>
                </c:pt>
                <c:pt idx="291">
                  <c:v>232.15214048601032</c:v>
                </c:pt>
                <c:pt idx="292">
                  <c:v>232.14458615650327</c:v>
                </c:pt>
                <c:pt idx="293">
                  <c:v>232.18587199369168</c:v>
                </c:pt>
                <c:pt idx="294">
                  <c:v>232.2698101837903</c:v>
                </c:pt>
                <c:pt idx="295">
                  <c:v>232.23838221038739</c:v>
                </c:pt>
                <c:pt idx="296">
                  <c:v>232.99856801330048</c:v>
                </c:pt>
                <c:pt idx="297">
                  <c:v>233.24980003781104</c:v>
                </c:pt>
                <c:pt idx="298">
                  <c:v>233.23085238932865</c:v>
                </c:pt>
                <c:pt idx="299">
                  <c:v>234.07435384358845</c:v>
                </c:pt>
                <c:pt idx="300">
                  <c:v>234.04052694342997</c:v>
                </c:pt>
                <c:pt idx="301">
                  <c:v>234.35247509217857</c:v>
                </c:pt>
                <c:pt idx="302">
                  <c:v>234.37729103498214</c:v>
                </c:pt>
                <c:pt idx="303">
                  <c:v>239.04053684913194</c:v>
                </c:pt>
                <c:pt idx="304">
                  <c:v>240.68495042781475</c:v>
                </c:pt>
                <c:pt idx="305">
                  <c:v>241.15333047819678</c:v>
                </c:pt>
                <c:pt idx="306">
                  <c:v>240.68474962512437</c:v>
                </c:pt>
                <c:pt idx="307">
                  <c:v>236.03195947946159</c:v>
                </c:pt>
                <c:pt idx="308">
                  <c:v>234.06239635991437</c:v>
                </c:pt>
                <c:pt idx="309">
                  <c:v>233.34990055054848</c:v>
                </c:pt>
                <c:pt idx="310">
                  <c:v>233.82985687789264</c:v>
                </c:pt>
                <c:pt idx="311">
                  <c:v>234.20840327138001</c:v>
                </c:pt>
                <c:pt idx="312">
                  <c:v>238.22969748451567</c:v>
                </c:pt>
                <c:pt idx="313">
                  <c:v>238.83028160474595</c:v>
                </c:pt>
                <c:pt idx="314">
                  <c:v>238.52767937099762</c:v>
                </c:pt>
                <c:pt idx="315">
                  <c:v>238.45554840761034</c:v>
                </c:pt>
                <c:pt idx="316">
                  <c:v>238.44509364967865</c:v>
                </c:pt>
                <c:pt idx="317">
                  <c:v>236.63261948968545</c:v>
                </c:pt>
                <c:pt idx="318">
                  <c:v>235.56806829670123</c:v>
                </c:pt>
                <c:pt idx="319">
                  <c:v>236.06252660747873</c:v>
                </c:pt>
                <c:pt idx="320">
                  <c:v>236.2266438828826</c:v>
                </c:pt>
                <c:pt idx="321">
                  <c:v>235.87350635392301</c:v>
                </c:pt>
                <c:pt idx="322">
                  <c:v>235.60910363615724</c:v>
                </c:pt>
                <c:pt idx="323">
                  <c:v>236.58508116924489</c:v>
                </c:pt>
                <c:pt idx="324">
                  <c:v>236.38534348165496</c:v>
                </c:pt>
                <c:pt idx="325">
                  <c:v>236.70102500789571</c:v>
                </c:pt>
                <c:pt idx="326">
                  <c:v>236.95591867756033</c:v>
                </c:pt>
                <c:pt idx="327">
                  <c:v>237.08456366372013</c:v>
                </c:pt>
                <c:pt idx="328">
                  <c:v>236.98468664661758</c:v>
                </c:pt>
                <c:pt idx="329">
                  <c:v>237.18235889260202</c:v>
                </c:pt>
                <c:pt idx="330">
                  <c:v>241.32638086614418</c:v>
                </c:pt>
                <c:pt idx="331">
                  <c:v>256.7322842054503</c:v>
                </c:pt>
                <c:pt idx="332">
                  <c:v>270.04698099370529</c:v>
                </c:pt>
                <c:pt idx="333">
                  <c:v>280.55771739301264</c:v>
                </c:pt>
                <c:pt idx="334">
                  <c:v>291.58009797470203</c:v>
                </c:pt>
                <c:pt idx="335">
                  <c:v>300.14694685548955</c:v>
                </c:pt>
                <c:pt idx="336">
                  <c:v>304.38406271454346</c:v>
                </c:pt>
                <c:pt idx="337">
                  <c:v>306.64307775670551</c:v>
                </c:pt>
              </c:numCache>
            </c:numRef>
          </c:val>
          <c:smooth val="0"/>
          <c:extLst>
            <c:ext xmlns:c16="http://schemas.microsoft.com/office/drawing/2014/chart" uri="{C3380CC4-5D6E-409C-BE32-E72D297353CC}">
              <c16:uniqueId val="{00000000-E8A8-4354-87EE-5BDA68654CA6}"/>
            </c:ext>
          </c:extLst>
        </c:ser>
        <c:dLbls>
          <c:showLegendKey val="0"/>
          <c:showVal val="0"/>
          <c:showCatName val="0"/>
          <c:showSerName val="0"/>
          <c:showPercent val="0"/>
          <c:showBubbleSize val="0"/>
        </c:dLbls>
        <c:smooth val="0"/>
        <c:axId val="492757184"/>
        <c:axId val="492757576"/>
      </c:lineChart>
      <c:dateAx>
        <c:axId val="492757184"/>
        <c:scaling>
          <c:orientation val="minMax"/>
          <c:max val="44958"/>
          <c:min val="41306"/>
        </c:scaling>
        <c:delete val="0"/>
        <c:axPos val="b"/>
        <c:numFmt formatCode="mmm\-yy" sourceLinked="0"/>
        <c:majorTickMark val="cross"/>
        <c:minorTickMark val="none"/>
        <c:tickLblPos val="nextTo"/>
        <c:spPr>
          <a:ln w="3175">
            <a:solidFill>
              <a:srgbClr val="000000"/>
            </a:solidFill>
            <a:prstDash val="solid"/>
          </a:ln>
        </c:spPr>
        <c:txPr>
          <a:bodyPr rot="-2700000" vert="horz"/>
          <a:lstStyle/>
          <a:p>
            <a:pPr>
              <a:defRPr sz="1150" b="1" i="0" u="none" strike="noStrike" baseline="0">
                <a:solidFill>
                  <a:srgbClr val="000000"/>
                </a:solidFill>
                <a:latin typeface="Arial"/>
                <a:ea typeface="Arial"/>
                <a:cs typeface="Arial"/>
              </a:defRPr>
            </a:pPr>
            <a:endParaRPr lang="en-US"/>
          </a:p>
        </c:txPr>
        <c:crossAx val="492757576"/>
        <c:crosses val="autoZero"/>
        <c:auto val="1"/>
        <c:lblOffset val="100"/>
        <c:baseTimeUnit val="months"/>
        <c:majorUnit val="6"/>
        <c:majorTimeUnit val="months"/>
        <c:minorUnit val="3"/>
        <c:minorTimeUnit val="months"/>
      </c:dateAx>
      <c:valAx>
        <c:axId val="492757576"/>
        <c:scaling>
          <c:orientation val="minMax"/>
          <c:min val="200"/>
        </c:scaling>
        <c:delete val="0"/>
        <c:axPos val="r"/>
        <c:majorGridlines>
          <c:spPr>
            <a:ln w="3175">
              <a:solidFill>
                <a:srgbClr val="969696"/>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1200" b="1" i="0" u="none" strike="noStrike" baseline="0">
                <a:solidFill>
                  <a:srgbClr val="000000"/>
                </a:solidFill>
                <a:latin typeface="Arial"/>
                <a:ea typeface="Arial"/>
                <a:cs typeface="Arial"/>
              </a:defRPr>
            </a:pPr>
            <a:endParaRPr lang="en-US"/>
          </a:p>
        </c:txPr>
        <c:crossAx val="492757184"/>
        <c:crosses val="max"/>
        <c:crossBetween val="midCat"/>
      </c:valAx>
      <c:spPr>
        <a:solidFill>
          <a:srgbClr val="FFFFFF"/>
        </a:solidFill>
        <a:ln w="12700">
          <a:solidFill>
            <a:srgbClr val="000000"/>
          </a:solidFill>
          <a:prstDash val="solid"/>
        </a:ln>
      </c:spPr>
    </c:plotArea>
    <c:legend>
      <c:legendPos val="r"/>
      <c:layout>
        <c:manualLayout>
          <c:xMode val="edge"/>
          <c:yMode val="edge"/>
          <c:x val="0.25298611289224027"/>
          <c:y val="0.9512993830316665"/>
          <c:w val="0.49402880014591011"/>
          <c:h val="4.220779220779225E-2"/>
        </c:manualLayout>
      </c:layout>
      <c:overlay val="0"/>
      <c:spPr>
        <a:solidFill>
          <a:srgbClr val="FFFFFF"/>
        </a:solidFill>
        <a:ln w="3175">
          <a:solidFill>
            <a:srgbClr val="000000"/>
          </a:solidFill>
          <a:prstDash val="solid"/>
        </a:ln>
      </c:spPr>
      <c:txPr>
        <a:bodyPr/>
        <a:lstStyle/>
        <a:p>
          <a:pPr>
            <a:defRPr sz="1010" b="1"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2550" b="0" i="0" u="none" strike="noStrike" baseline="0">
          <a:solidFill>
            <a:srgbClr val="000000"/>
          </a:solidFill>
          <a:latin typeface="Arial"/>
          <a:ea typeface="Arial"/>
          <a:cs typeface="Arial"/>
        </a:defRPr>
      </a:pPr>
      <a:endParaRPr lang="en-US"/>
    </a:p>
  </c:txPr>
  <c:printSettings>
    <c:headerFooter alignWithMargins="0"/>
    <c:pageMargins b="0" l="0" r="0" t="0" header="0" footer="0"/>
    <c:pageSetup orientation="landscape" horizontalDpi="1200" verticalDpi="1200"/>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9060773480662987E-2"/>
          <c:y val="0.1717062634989201"/>
          <c:w val="0.84599447513812154"/>
          <c:h val="0.61987041036717061"/>
        </c:manualLayout>
      </c:layout>
      <c:lineChart>
        <c:grouping val="standard"/>
        <c:varyColors val="0"/>
        <c:ser>
          <c:idx val="0"/>
          <c:order val="0"/>
          <c:tx>
            <c:strRef>
              <c:f>'203'!$B$5</c:f>
              <c:strCache>
                <c:ptCount val="1"/>
                <c:pt idx="0">
                  <c:v>Under 22</c:v>
                </c:pt>
              </c:strCache>
            </c:strRef>
          </c:tx>
          <c:marker>
            <c:symbol val="none"/>
          </c:marker>
          <c:cat>
            <c:numRef>
              <c:f>'203'!$D$1:$MB$1</c:f>
              <c:numCache>
                <c:formatCode>[$-409]mmm\-yy;@</c:formatCode>
                <c:ptCount val="337"/>
                <c:pt idx="0">
                  <c:v>34758</c:v>
                </c:pt>
                <c:pt idx="1">
                  <c:v>34789</c:v>
                </c:pt>
                <c:pt idx="2">
                  <c:v>34819</c:v>
                </c:pt>
                <c:pt idx="3">
                  <c:v>34850</c:v>
                </c:pt>
                <c:pt idx="4">
                  <c:v>34880</c:v>
                </c:pt>
                <c:pt idx="5">
                  <c:v>34911</c:v>
                </c:pt>
                <c:pt idx="6">
                  <c:v>34942</c:v>
                </c:pt>
                <c:pt idx="7">
                  <c:v>34972</c:v>
                </c:pt>
                <c:pt idx="8">
                  <c:v>35003</c:v>
                </c:pt>
                <c:pt idx="9">
                  <c:v>35033</c:v>
                </c:pt>
                <c:pt idx="10">
                  <c:v>35064</c:v>
                </c:pt>
                <c:pt idx="11">
                  <c:v>35095</c:v>
                </c:pt>
                <c:pt idx="12">
                  <c:v>35124</c:v>
                </c:pt>
                <c:pt idx="13">
                  <c:v>35155</c:v>
                </c:pt>
                <c:pt idx="14">
                  <c:v>35185</c:v>
                </c:pt>
                <c:pt idx="15">
                  <c:v>35216</c:v>
                </c:pt>
                <c:pt idx="16">
                  <c:v>35246</c:v>
                </c:pt>
                <c:pt idx="17">
                  <c:v>35277</c:v>
                </c:pt>
                <c:pt idx="18">
                  <c:v>35308</c:v>
                </c:pt>
                <c:pt idx="19">
                  <c:v>35338</c:v>
                </c:pt>
                <c:pt idx="20">
                  <c:v>35369</c:v>
                </c:pt>
                <c:pt idx="21">
                  <c:v>35399</c:v>
                </c:pt>
                <c:pt idx="22">
                  <c:v>35430</c:v>
                </c:pt>
                <c:pt idx="23">
                  <c:v>35461</c:v>
                </c:pt>
                <c:pt idx="24">
                  <c:v>35489</c:v>
                </c:pt>
                <c:pt idx="25">
                  <c:v>35520</c:v>
                </c:pt>
                <c:pt idx="26">
                  <c:v>35550</c:v>
                </c:pt>
                <c:pt idx="27">
                  <c:v>35581</c:v>
                </c:pt>
                <c:pt idx="28">
                  <c:v>35611</c:v>
                </c:pt>
                <c:pt idx="29">
                  <c:v>35642</c:v>
                </c:pt>
                <c:pt idx="30">
                  <c:v>35673</c:v>
                </c:pt>
                <c:pt idx="31">
                  <c:v>35703</c:v>
                </c:pt>
                <c:pt idx="32">
                  <c:v>35734</c:v>
                </c:pt>
                <c:pt idx="33">
                  <c:v>35764</c:v>
                </c:pt>
                <c:pt idx="34">
                  <c:v>35795</c:v>
                </c:pt>
                <c:pt idx="35">
                  <c:v>35826</c:v>
                </c:pt>
                <c:pt idx="36">
                  <c:v>35854</c:v>
                </c:pt>
                <c:pt idx="37">
                  <c:v>35885</c:v>
                </c:pt>
                <c:pt idx="38">
                  <c:v>35915</c:v>
                </c:pt>
                <c:pt idx="39">
                  <c:v>35946</c:v>
                </c:pt>
                <c:pt idx="40">
                  <c:v>35976</c:v>
                </c:pt>
                <c:pt idx="41">
                  <c:v>36007</c:v>
                </c:pt>
                <c:pt idx="42">
                  <c:v>36038</c:v>
                </c:pt>
                <c:pt idx="43">
                  <c:v>36068</c:v>
                </c:pt>
                <c:pt idx="44">
                  <c:v>36099</c:v>
                </c:pt>
                <c:pt idx="45">
                  <c:v>36129</c:v>
                </c:pt>
                <c:pt idx="46">
                  <c:v>36160</c:v>
                </c:pt>
                <c:pt idx="47">
                  <c:v>36191</c:v>
                </c:pt>
                <c:pt idx="48">
                  <c:v>36219</c:v>
                </c:pt>
                <c:pt idx="49">
                  <c:v>36250</c:v>
                </c:pt>
                <c:pt idx="50">
                  <c:v>36280</c:v>
                </c:pt>
                <c:pt idx="51">
                  <c:v>36311</c:v>
                </c:pt>
                <c:pt idx="52">
                  <c:v>36341</c:v>
                </c:pt>
                <c:pt idx="53">
                  <c:v>36372</c:v>
                </c:pt>
                <c:pt idx="54">
                  <c:v>36403</c:v>
                </c:pt>
                <c:pt idx="55">
                  <c:v>36433</c:v>
                </c:pt>
                <c:pt idx="56">
                  <c:v>36464</c:v>
                </c:pt>
                <c:pt idx="57">
                  <c:v>36494</c:v>
                </c:pt>
                <c:pt idx="58">
                  <c:v>36525</c:v>
                </c:pt>
                <c:pt idx="59">
                  <c:v>36556</c:v>
                </c:pt>
                <c:pt idx="60">
                  <c:v>36585</c:v>
                </c:pt>
                <c:pt idx="61">
                  <c:v>36616</c:v>
                </c:pt>
                <c:pt idx="62">
                  <c:v>36646</c:v>
                </c:pt>
                <c:pt idx="63">
                  <c:v>36677</c:v>
                </c:pt>
                <c:pt idx="64">
                  <c:v>36707</c:v>
                </c:pt>
                <c:pt idx="65">
                  <c:v>36738</c:v>
                </c:pt>
                <c:pt idx="66">
                  <c:v>36769</c:v>
                </c:pt>
                <c:pt idx="67">
                  <c:v>36799</c:v>
                </c:pt>
                <c:pt idx="68">
                  <c:v>36830</c:v>
                </c:pt>
                <c:pt idx="69">
                  <c:v>36860</c:v>
                </c:pt>
                <c:pt idx="70">
                  <c:v>36891</c:v>
                </c:pt>
                <c:pt idx="71">
                  <c:v>36922</c:v>
                </c:pt>
                <c:pt idx="72">
                  <c:v>36950</c:v>
                </c:pt>
                <c:pt idx="73">
                  <c:v>36981</c:v>
                </c:pt>
                <c:pt idx="74">
                  <c:v>37011</c:v>
                </c:pt>
                <c:pt idx="75">
                  <c:v>37042</c:v>
                </c:pt>
                <c:pt idx="76">
                  <c:v>37072</c:v>
                </c:pt>
                <c:pt idx="77">
                  <c:v>37103</c:v>
                </c:pt>
                <c:pt idx="78">
                  <c:v>37134</c:v>
                </c:pt>
                <c:pt idx="79">
                  <c:v>37164</c:v>
                </c:pt>
                <c:pt idx="80">
                  <c:v>37195</c:v>
                </c:pt>
                <c:pt idx="81">
                  <c:v>37225</c:v>
                </c:pt>
                <c:pt idx="82">
                  <c:v>37256</c:v>
                </c:pt>
                <c:pt idx="83">
                  <c:v>37287</c:v>
                </c:pt>
                <c:pt idx="84">
                  <c:v>37315</c:v>
                </c:pt>
                <c:pt idx="85">
                  <c:v>37346</c:v>
                </c:pt>
                <c:pt idx="86">
                  <c:v>37376</c:v>
                </c:pt>
                <c:pt idx="87">
                  <c:v>37407</c:v>
                </c:pt>
                <c:pt idx="88">
                  <c:v>37437</c:v>
                </c:pt>
                <c:pt idx="89">
                  <c:v>37468</c:v>
                </c:pt>
                <c:pt idx="90">
                  <c:v>37499</c:v>
                </c:pt>
                <c:pt idx="91">
                  <c:v>37529</c:v>
                </c:pt>
                <c:pt idx="92">
                  <c:v>37560</c:v>
                </c:pt>
                <c:pt idx="93">
                  <c:v>37590</c:v>
                </c:pt>
                <c:pt idx="94">
                  <c:v>37621</c:v>
                </c:pt>
                <c:pt idx="95">
                  <c:v>37652</c:v>
                </c:pt>
                <c:pt idx="96">
                  <c:v>37680</c:v>
                </c:pt>
                <c:pt idx="97">
                  <c:v>37711</c:v>
                </c:pt>
                <c:pt idx="98">
                  <c:v>37741</c:v>
                </c:pt>
                <c:pt idx="99">
                  <c:v>37772</c:v>
                </c:pt>
                <c:pt idx="100">
                  <c:v>37802</c:v>
                </c:pt>
                <c:pt idx="101">
                  <c:v>37833</c:v>
                </c:pt>
                <c:pt idx="102">
                  <c:v>37864</c:v>
                </c:pt>
                <c:pt idx="103">
                  <c:v>37894</c:v>
                </c:pt>
                <c:pt idx="104">
                  <c:v>37925</c:v>
                </c:pt>
                <c:pt idx="105">
                  <c:v>37955</c:v>
                </c:pt>
                <c:pt idx="106">
                  <c:v>37986</c:v>
                </c:pt>
                <c:pt idx="107">
                  <c:v>38017</c:v>
                </c:pt>
                <c:pt idx="108">
                  <c:v>38046</c:v>
                </c:pt>
                <c:pt idx="109">
                  <c:v>38077</c:v>
                </c:pt>
                <c:pt idx="110">
                  <c:v>38107</c:v>
                </c:pt>
                <c:pt idx="111">
                  <c:v>38138</c:v>
                </c:pt>
                <c:pt idx="112">
                  <c:v>38168</c:v>
                </c:pt>
                <c:pt idx="113">
                  <c:v>38199</c:v>
                </c:pt>
                <c:pt idx="114">
                  <c:v>38230</c:v>
                </c:pt>
                <c:pt idx="115">
                  <c:v>38260</c:v>
                </c:pt>
                <c:pt idx="116">
                  <c:v>38291</c:v>
                </c:pt>
                <c:pt idx="117">
                  <c:v>38321</c:v>
                </c:pt>
                <c:pt idx="118">
                  <c:v>38352</c:v>
                </c:pt>
                <c:pt idx="119">
                  <c:v>38383</c:v>
                </c:pt>
                <c:pt idx="120">
                  <c:v>38411</c:v>
                </c:pt>
                <c:pt idx="121">
                  <c:v>38442</c:v>
                </c:pt>
                <c:pt idx="122">
                  <c:v>38472</c:v>
                </c:pt>
                <c:pt idx="123">
                  <c:v>38503</c:v>
                </c:pt>
                <c:pt idx="124">
                  <c:v>38533</c:v>
                </c:pt>
                <c:pt idx="125">
                  <c:v>38564</c:v>
                </c:pt>
                <c:pt idx="126">
                  <c:v>38595</c:v>
                </c:pt>
                <c:pt idx="127">
                  <c:v>38625</c:v>
                </c:pt>
                <c:pt idx="128">
                  <c:v>38656</c:v>
                </c:pt>
                <c:pt idx="129">
                  <c:v>38686</c:v>
                </c:pt>
                <c:pt idx="130">
                  <c:v>38717</c:v>
                </c:pt>
                <c:pt idx="131">
                  <c:v>38748</c:v>
                </c:pt>
                <c:pt idx="132">
                  <c:v>38776</c:v>
                </c:pt>
                <c:pt idx="133">
                  <c:v>38807</c:v>
                </c:pt>
                <c:pt idx="134">
                  <c:v>38837</c:v>
                </c:pt>
                <c:pt idx="135">
                  <c:v>38868</c:v>
                </c:pt>
                <c:pt idx="136">
                  <c:v>38898</c:v>
                </c:pt>
                <c:pt idx="137">
                  <c:v>38929</c:v>
                </c:pt>
                <c:pt idx="138">
                  <c:v>38960</c:v>
                </c:pt>
                <c:pt idx="139">
                  <c:v>38990</c:v>
                </c:pt>
                <c:pt idx="140">
                  <c:v>39021</c:v>
                </c:pt>
                <c:pt idx="141">
                  <c:v>39051</c:v>
                </c:pt>
                <c:pt idx="142">
                  <c:v>39082</c:v>
                </c:pt>
                <c:pt idx="143">
                  <c:v>39113</c:v>
                </c:pt>
                <c:pt idx="144">
                  <c:v>39141</c:v>
                </c:pt>
                <c:pt idx="145">
                  <c:v>39172</c:v>
                </c:pt>
                <c:pt idx="146">
                  <c:v>39202</c:v>
                </c:pt>
                <c:pt idx="147">
                  <c:v>39233</c:v>
                </c:pt>
                <c:pt idx="148">
                  <c:v>39263</c:v>
                </c:pt>
                <c:pt idx="149">
                  <c:v>39294</c:v>
                </c:pt>
                <c:pt idx="150">
                  <c:v>39325</c:v>
                </c:pt>
                <c:pt idx="151">
                  <c:v>39355</c:v>
                </c:pt>
                <c:pt idx="152">
                  <c:v>39386</c:v>
                </c:pt>
                <c:pt idx="153">
                  <c:v>39401</c:v>
                </c:pt>
                <c:pt idx="154">
                  <c:v>39431.4</c:v>
                </c:pt>
                <c:pt idx="155">
                  <c:v>39461.800000000003</c:v>
                </c:pt>
                <c:pt idx="156">
                  <c:v>39492.200000000004</c:v>
                </c:pt>
                <c:pt idx="157">
                  <c:v>39522.600000000006</c:v>
                </c:pt>
                <c:pt idx="158">
                  <c:v>39553.000000000007</c:v>
                </c:pt>
                <c:pt idx="159">
                  <c:v>39583.400000000009</c:v>
                </c:pt>
                <c:pt idx="160">
                  <c:v>39613.80000000001</c:v>
                </c:pt>
                <c:pt idx="161">
                  <c:v>39644.200000000012</c:v>
                </c:pt>
                <c:pt idx="162">
                  <c:v>39674.600000000013</c:v>
                </c:pt>
                <c:pt idx="163">
                  <c:v>39705.000000000015</c:v>
                </c:pt>
                <c:pt idx="164">
                  <c:v>39735.400000000016</c:v>
                </c:pt>
                <c:pt idx="165">
                  <c:v>39765.800000000017</c:v>
                </c:pt>
                <c:pt idx="166">
                  <c:v>39796.200000000019</c:v>
                </c:pt>
                <c:pt idx="167">
                  <c:v>39826.60000000002</c:v>
                </c:pt>
                <c:pt idx="168">
                  <c:v>39857.000000000022</c:v>
                </c:pt>
                <c:pt idx="169">
                  <c:v>39887.400000000023</c:v>
                </c:pt>
                <c:pt idx="170">
                  <c:v>39917.800000000025</c:v>
                </c:pt>
                <c:pt idx="171">
                  <c:v>39948.200000000026</c:v>
                </c:pt>
                <c:pt idx="172">
                  <c:v>39978.600000000028</c:v>
                </c:pt>
                <c:pt idx="173">
                  <c:v>40009.000000000029</c:v>
                </c:pt>
                <c:pt idx="174">
                  <c:v>40039.400000000031</c:v>
                </c:pt>
                <c:pt idx="175">
                  <c:v>40069.800000000032</c:v>
                </c:pt>
                <c:pt idx="176">
                  <c:v>40100.200000000033</c:v>
                </c:pt>
                <c:pt idx="177">
                  <c:v>40130.600000000035</c:v>
                </c:pt>
                <c:pt idx="178">
                  <c:v>40161.000000000036</c:v>
                </c:pt>
                <c:pt idx="179">
                  <c:v>40191.400000000038</c:v>
                </c:pt>
                <c:pt idx="180">
                  <c:v>40221.800000000039</c:v>
                </c:pt>
                <c:pt idx="181">
                  <c:v>40252.200000000041</c:v>
                </c:pt>
                <c:pt idx="182">
                  <c:v>40282.600000000042</c:v>
                </c:pt>
                <c:pt idx="183">
                  <c:v>40313.000000000044</c:v>
                </c:pt>
                <c:pt idx="184">
                  <c:v>40343.400000000045</c:v>
                </c:pt>
                <c:pt idx="185">
                  <c:v>40373.800000000047</c:v>
                </c:pt>
                <c:pt idx="186">
                  <c:v>40404.200000000048</c:v>
                </c:pt>
                <c:pt idx="187">
                  <c:v>40434.600000000049</c:v>
                </c:pt>
                <c:pt idx="188">
                  <c:v>40465.000000000051</c:v>
                </c:pt>
                <c:pt idx="189">
                  <c:v>40495.400000000052</c:v>
                </c:pt>
                <c:pt idx="190">
                  <c:v>40525.800000000054</c:v>
                </c:pt>
                <c:pt idx="191">
                  <c:v>40556.200000000055</c:v>
                </c:pt>
                <c:pt idx="192">
                  <c:v>40586.600000000057</c:v>
                </c:pt>
                <c:pt idx="193">
                  <c:v>40617.000000000058</c:v>
                </c:pt>
                <c:pt idx="194">
                  <c:v>40647.40000000006</c:v>
                </c:pt>
                <c:pt idx="195">
                  <c:v>40677.800000000061</c:v>
                </c:pt>
                <c:pt idx="196">
                  <c:v>40708.200000000063</c:v>
                </c:pt>
                <c:pt idx="197">
                  <c:v>40738.600000000064</c:v>
                </c:pt>
                <c:pt idx="198">
                  <c:v>40769.000000000065</c:v>
                </c:pt>
                <c:pt idx="199">
                  <c:v>40799.400000000067</c:v>
                </c:pt>
                <c:pt idx="200">
                  <c:v>40829.800000000068</c:v>
                </c:pt>
                <c:pt idx="201">
                  <c:v>40860.20000000007</c:v>
                </c:pt>
                <c:pt idx="202">
                  <c:v>40890.600000000071</c:v>
                </c:pt>
                <c:pt idx="203">
                  <c:v>40921.000000000073</c:v>
                </c:pt>
                <c:pt idx="204">
                  <c:v>40951.400000000074</c:v>
                </c:pt>
                <c:pt idx="205">
                  <c:v>40981.800000000076</c:v>
                </c:pt>
                <c:pt idx="206">
                  <c:v>41012.200000000077</c:v>
                </c:pt>
                <c:pt idx="207">
                  <c:v>41042.600000000079</c:v>
                </c:pt>
                <c:pt idx="208">
                  <c:v>41073.00000000008</c:v>
                </c:pt>
                <c:pt idx="209">
                  <c:v>41103.400000000081</c:v>
                </c:pt>
                <c:pt idx="210">
                  <c:v>41133.800000000083</c:v>
                </c:pt>
                <c:pt idx="211">
                  <c:v>41164.200000000084</c:v>
                </c:pt>
                <c:pt idx="212">
                  <c:v>41194.600000000086</c:v>
                </c:pt>
                <c:pt idx="213">
                  <c:v>41225.000000000087</c:v>
                </c:pt>
                <c:pt idx="214">
                  <c:v>41255.400000000089</c:v>
                </c:pt>
                <c:pt idx="215">
                  <c:v>41285.80000000009</c:v>
                </c:pt>
                <c:pt idx="216">
                  <c:v>41316.200000000092</c:v>
                </c:pt>
                <c:pt idx="217">
                  <c:v>41346.600000000093</c:v>
                </c:pt>
                <c:pt idx="218">
                  <c:v>41377.000000000095</c:v>
                </c:pt>
                <c:pt idx="219">
                  <c:v>41407.400000000096</c:v>
                </c:pt>
                <c:pt idx="220">
                  <c:v>41437.800000000097</c:v>
                </c:pt>
                <c:pt idx="221">
                  <c:v>41468.200000000099</c:v>
                </c:pt>
                <c:pt idx="222">
                  <c:v>41498.6000000001</c:v>
                </c:pt>
                <c:pt idx="223">
                  <c:v>41529.000000000102</c:v>
                </c:pt>
                <c:pt idx="224">
                  <c:v>41559.400000000103</c:v>
                </c:pt>
                <c:pt idx="225">
                  <c:v>41589.800000000105</c:v>
                </c:pt>
                <c:pt idx="226">
                  <c:v>41620.200000000106</c:v>
                </c:pt>
                <c:pt idx="227">
                  <c:v>41650.600000000108</c:v>
                </c:pt>
                <c:pt idx="228">
                  <c:v>41681.000000000109</c:v>
                </c:pt>
                <c:pt idx="229">
                  <c:v>41711.400000000111</c:v>
                </c:pt>
                <c:pt idx="230">
                  <c:v>41741.800000000112</c:v>
                </c:pt>
                <c:pt idx="231">
                  <c:v>41772.200000000114</c:v>
                </c:pt>
                <c:pt idx="232">
                  <c:v>41802.600000000115</c:v>
                </c:pt>
                <c:pt idx="233">
                  <c:v>41833.000000000116</c:v>
                </c:pt>
                <c:pt idx="234">
                  <c:v>41865</c:v>
                </c:pt>
                <c:pt idx="235">
                  <c:v>41895.4</c:v>
                </c:pt>
                <c:pt idx="236">
                  <c:v>41925.800000000003</c:v>
                </c:pt>
                <c:pt idx="237">
                  <c:v>41956.200000000004</c:v>
                </c:pt>
                <c:pt idx="238">
                  <c:v>41986.600000000006</c:v>
                </c:pt>
                <c:pt idx="239">
                  <c:v>42017.000000000007</c:v>
                </c:pt>
                <c:pt idx="240">
                  <c:v>42047.400000000009</c:v>
                </c:pt>
                <c:pt idx="241">
                  <c:v>42077.80000000001</c:v>
                </c:pt>
                <c:pt idx="242">
                  <c:v>42108.200000000012</c:v>
                </c:pt>
                <c:pt idx="243">
                  <c:v>42138.600000000013</c:v>
                </c:pt>
                <c:pt idx="244">
                  <c:v>42169.000000000015</c:v>
                </c:pt>
                <c:pt idx="245">
                  <c:v>42199.400000000016</c:v>
                </c:pt>
                <c:pt idx="246">
                  <c:v>42229.800000000017</c:v>
                </c:pt>
                <c:pt idx="247">
                  <c:v>42260.200000000019</c:v>
                </c:pt>
                <c:pt idx="248">
                  <c:v>42290.60000000002</c:v>
                </c:pt>
                <c:pt idx="249">
                  <c:v>42321.000000000022</c:v>
                </c:pt>
                <c:pt idx="250">
                  <c:v>42351.400000000023</c:v>
                </c:pt>
                <c:pt idx="251">
                  <c:v>42381.800000000025</c:v>
                </c:pt>
                <c:pt idx="252">
                  <c:v>42412.200000000026</c:v>
                </c:pt>
                <c:pt idx="253">
                  <c:v>42442.600000000028</c:v>
                </c:pt>
                <c:pt idx="254">
                  <c:v>42473.000000000029</c:v>
                </c:pt>
                <c:pt idx="255">
                  <c:v>42503.400000000031</c:v>
                </c:pt>
                <c:pt idx="256">
                  <c:v>42533.800000000032</c:v>
                </c:pt>
                <c:pt idx="257">
                  <c:v>42564.200000000033</c:v>
                </c:pt>
                <c:pt idx="258">
                  <c:v>42594.600000000035</c:v>
                </c:pt>
                <c:pt idx="259">
                  <c:v>42625.000000000036</c:v>
                </c:pt>
                <c:pt idx="260">
                  <c:v>42655.400000000038</c:v>
                </c:pt>
                <c:pt idx="261">
                  <c:v>42685.800000000039</c:v>
                </c:pt>
                <c:pt idx="262">
                  <c:v>42716.200000000041</c:v>
                </c:pt>
                <c:pt idx="263">
                  <c:v>42746.600000000042</c:v>
                </c:pt>
                <c:pt idx="264">
                  <c:v>42777.000000000044</c:v>
                </c:pt>
                <c:pt idx="265">
                  <c:v>42807.400000000045</c:v>
                </c:pt>
                <c:pt idx="266">
                  <c:v>42837.800000000047</c:v>
                </c:pt>
                <c:pt idx="267">
                  <c:v>42868.200000000048</c:v>
                </c:pt>
                <c:pt idx="268">
                  <c:v>42898.600000000049</c:v>
                </c:pt>
                <c:pt idx="269">
                  <c:v>42929.000000000051</c:v>
                </c:pt>
                <c:pt idx="270">
                  <c:v>42959.400000000052</c:v>
                </c:pt>
                <c:pt idx="271">
                  <c:v>42989.800000000054</c:v>
                </c:pt>
                <c:pt idx="272">
                  <c:v>43020.200000000055</c:v>
                </c:pt>
                <c:pt idx="273">
                  <c:v>43050.600000000057</c:v>
                </c:pt>
                <c:pt idx="274">
                  <c:v>43081.000000000058</c:v>
                </c:pt>
                <c:pt idx="275">
                  <c:v>43111.40000000006</c:v>
                </c:pt>
                <c:pt idx="276">
                  <c:v>43141.800000000061</c:v>
                </c:pt>
                <c:pt idx="277">
                  <c:v>43172.200000000063</c:v>
                </c:pt>
                <c:pt idx="278">
                  <c:v>43202.600000000064</c:v>
                </c:pt>
                <c:pt idx="279">
                  <c:v>43233.000000000065</c:v>
                </c:pt>
                <c:pt idx="280">
                  <c:v>43263.400000000067</c:v>
                </c:pt>
                <c:pt idx="281">
                  <c:v>43293.800000000068</c:v>
                </c:pt>
                <c:pt idx="282">
                  <c:v>43324.20000000007</c:v>
                </c:pt>
                <c:pt idx="283">
                  <c:v>43354.600000000071</c:v>
                </c:pt>
                <c:pt idx="284">
                  <c:v>43385.000000000073</c:v>
                </c:pt>
                <c:pt idx="285">
                  <c:v>43415.400000000074</c:v>
                </c:pt>
                <c:pt idx="286">
                  <c:v>43445.800000000076</c:v>
                </c:pt>
                <c:pt idx="287">
                  <c:v>43476.200000000077</c:v>
                </c:pt>
                <c:pt idx="288">
                  <c:v>43506.600000000079</c:v>
                </c:pt>
                <c:pt idx="289">
                  <c:v>43537.00000000008</c:v>
                </c:pt>
                <c:pt idx="290">
                  <c:v>43567.400000000081</c:v>
                </c:pt>
                <c:pt idx="291">
                  <c:v>43597.800000000083</c:v>
                </c:pt>
                <c:pt idx="292">
                  <c:v>43628.200000000084</c:v>
                </c:pt>
                <c:pt idx="293">
                  <c:v>43658.600000000086</c:v>
                </c:pt>
                <c:pt idx="294">
                  <c:v>43689.000000000087</c:v>
                </c:pt>
                <c:pt idx="295">
                  <c:v>43719.400000000089</c:v>
                </c:pt>
                <c:pt idx="296">
                  <c:v>43749.80000000009</c:v>
                </c:pt>
                <c:pt idx="297">
                  <c:v>43780.200000000092</c:v>
                </c:pt>
                <c:pt idx="298">
                  <c:v>43810.600000000093</c:v>
                </c:pt>
                <c:pt idx="299">
                  <c:v>43841.000000000095</c:v>
                </c:pt>
                <c:pt idx="300">
                  <c:v>43871.400000000096</c:v>
                </c:pt>
                <c:pt idx="301">
                  <c:v>43901.800000000097</c:v>
                </c:pt>
                <c:pt idx="302">
                  <c:v>43932.200000000099</c:v>
                </c:pt>
                <c:pt idx="303">
                  <c:v>43962.6000000001</c:v>
                </c:pt>
                <c:pt idx="304">
                  <c:v>43993.000000000102</c:v>
                </c:pt>
                <c:pt idx="305">
                  <c:v>44023.400000000103</c:v>
                </c:pt>
                <c:pt idx="306">
                  <c:v>44053.800000000105</c:v>
                </c:pt>
                <c:pt idx="307">
                  <c:v>44084.200000000106</c:v>
                </c:pt>
                <c:pt idx="308">
                  <c:v>44114.600000000108</c:v>
                </c:pt>
                <c:pt idx="309">
                  <c:v>44145.000000000109</c:v>
                </c:pt>
                <c:pt idx="310">
                  <c:v>44175.400000000111</c:v>
                </c:pt>
                <c:pt idx="311">
                  <c:v>44205.800000000112</c:v>
                </c:pt>
                <c:pt idx="312">
                  <c:v>44236.200000000114</c:v>
                </c:pt>
                <c:pt idx="313">
                  <c:v>44266.600000000115</c:v>
                </c:pt>
                <c:pt idx="314">
                  <c:v>44297.000000000116</c:v>
                </c:pt>
                <c:pt idx="315">
                  <c:v>44327.400000000118</c:v>
                </c:pt>
                <c:pt idx="316">
                  <c:v>44357.800000000119</c:v>
                </c:pt>
                <c:pt idx="317">
                  <c:v>44388.200000000121</c:v>
                </c:pt>
                <c:pt idx="318">
                  <c:v>44418.600000000122</c:v>
                </c:pt>
                <c:pt idx="319">
                  <c:v>44449.000000000124</c:v>
                </c:pt>
                <c:pt idx="320">
                  <c:v>44479.400000000125</c:v>
                </c:pt>
                <c:pt idx="321">
                  <c:v>44509.800000000127</c:v>
                </c:pt>
                <c:pt idx="322">
                  <c:v>44540.200000000128</c:v>
                </c:pt>
                <c:pt idx="323">
                  <c:v>44570.60000000013</c:v>
                </c:pt>
                <c:pt idx="324">
                  <c:v>44601.000000000131</c:v>
                </c:pt>
                <c:pt idx="325">
                  <c:v>44631.400000000132</c:v>
                </c:pt>
                <c:pt idx="326">
                  <c:v>44661.800000000134</c:v>
                </c:pt>
                <c:pt idx="327">
                  <c:v>44692.200000000135</c:v>
                </c:pt>
                <c:pt idx="328">
                  <c:v>44722.600000000137</c:v>
                </c:pt>
                <c:pt idx="329">
                  <c:v>44753.000000000138</c:v>
                </c:pt>
                <c:pt idx="330">
                  <c:v>44783.40000000014</c:v>
                </c:pt>
                <c:pt idx="331">
                  <c:v>44813.800000000141</c:v>
                </c:pt>
                <c:pt idx="332">
                  <c:v>44844.200000000143</c:v>
                </c:pt>
                <c:pt idx="333">
                  <c:v>44874.600000000144</c:v>
                </c:pt>
                <c:pt idx="334">
                  <c:v>44905.000000000146</c:v>
                </c:pt>
                <c:pt idx="335">
                  <c:v>44935.400000000147</c:v>
                </c:pt>
                <c:pt idx="336">
                  <c:v>44965.800000000148</c:v>
                </c:pt>
              </c:numCache>
            </c:numRef>
          </c:cat>
          <c:val>
            <c:numRef>
              <c:f>'203'!$D$5:$MB$5</c:f>
              <c:numCache>
                <c:formatCode>#,##0</c:formatCode>
                <c:ptCount val="337"/>
                <c:pt idx="0">
                  <c:v>535</c:v>
                </c:pt>
                <c:pt idx="1">
                  <c:v>534</c:v>
                </c:pt>
                <c:pt idx="2">
                  <c:v>603</c:v>
                </c:pt>
                <c:pt idx="3">
                  <c:v>626</c:v>
                </c:pt>
                <c:pt idx="4">
                  <c:v>625</c:v>
                </c:pt>
                <c:pt idx="5">
                  <c:v>710</c:v>
                </c:pt>
                <c:pt idx="6">
                  <c:v>729</c:v>
                </c:pt>
                <c:pt idx="7">
                  <c:v>578</c:v>
                </c:pt>
                <c:pt idx="8">
                  <c:v>554</c:v>
                </c:pt>
                <c:pt idx="9">
                  <c:v>468</c:v>
                </c:pt>
                <c:pt idx="10">
                  <c:v>517</c:v>
                </c:pt>
                <c:pt idx="11">
                  <c:v>543</c:v>
                </c:pt>
                <c:pt idx="12">
                  <c:v>617</c:v>
                </c:pt>
                <c:pt idx="13">
                  <c:v>622</c:v>
                </c:pt>
                <c:pt idx="14">
                  <c:v>680</c:v>
                </c:pt>
                <c:pt idx="15">
                  <c:v>689</c:v>
                </c:pt>
                <c:pt idx="16">
                  <c:v>661</c:v>
                </c:pt>
                <c:pt idx="17">
                  <c:v>762</c:v>
                </c:pt>
                <c:pt idx="18">
                  <c:v>746</c:v>
                </c:pt>
                <c:pt idx="19">
                  <c:v>635</c:v>
                </c:pt>
                <c:pt idx="20">
                  <c:v>572</c:v>
                </c:pt>
                <c:pt idx="21">
                  <c:v>531</c:v>
                </c:pt>
                <c:pt idx="22">
                  <c:v>521</c:v>
                </c:pt>
                <c:pt idx="23">
                  <c:v>559</c:v>
                </c:pt>
                <c:pt idx="24">
                  <c:v>556</c:v>
                </c:pt>
                <c:pt idx="25">
                  <c:v>499</c:v>
                </c:pt>
                <c:pt idx="26">
                  <c:v>545</c:v>
                </c:pt>
                <c:pt idx="27">
                  <c:v>612</c:v>
                </c:pt>
                <c:pt idx="28">
                  <c:v>623</c:v>
                </c:pt>
                <c:pt idx="29">
                  <c:v>716</c:v>
                </c:pt>
                <c:pt idx="30">
                  <c:v>684</c:v>
                </c:pt>
                <c:pt idx="31">
                  <c:v>579</c:v>
                </c:pt>
                <c:pt idx="32">
                  <c:v>516</c:v>
                </c:pt>
                <c:pt idx="33">
                  <c:v>453</c:v>
                </c:pt>
                <c:pt idx="34">
                  <c:v>413</c:v>
                </c:pt>
                <c:pt idx="35">
                  <c:v>489</c:v>
                </c:pt>
                <c:pt idx="36">
                  <c:v>435</c:v>
                </c:pt>
                <c:pt idx="37">
                  <c:v>416</c:v>
                </c:pt>
                <c:pt idx="38">
                  <c:v>592</c:v>
                </c:pt>
                <c:pt idx="39">
                  <c:v>579</c:v>
                </c:pt>
                <c:pt idx="40">
                  <c:v>568</c:v>
                </c:pt>
                <c:pt idx="41">
                  <c:v>691</c:v>
                </c:pt>
                <c:pt idx="42">
                  <c:v>673</c:v>
                </c:pt>
                <c:pt idx="43">
                  <c:v>548</c:v>
                </c:pt>
                <c:pt idx="44">
                  <c:v>496</c:v>
                </c:pt>
                <c:pt idx="45">
                  <c:v>456</c:v>
                </c:pt>
                <c:pt idx="46">
                  <c:v>442</c:v>
                </c:pt>
                <c:pt idx="47">
                  <c:v>503</c:v>
                </c:pt>
                <c:pt idx="48">
                  <c:v>463</c:v>
                </c:pt>
                <c:pt idx="49">
                  <c:v>435</c:v>
                </c:pt>
                <c:pt idx="50">
                  <c:v>591</c:v>
                </c:pt>
                <c:pt idx="51">
                  <c:v>674</c:v>
                </c:pt>
                <c:pt idx="52">
                  <c:v>640</c:v>
                </c:pt>
                <c:pt idx="53">
                  <c:v>766</c:v>
                </c:pt>
                <c:pt idx="54">
                  <c:v>738</c:v>
                </c:pt>
                <c:pt idx="55">
                  <c:v>600</c:v>
                </c:pt>
                <c:pt idx="56">
                  <c:v>494</c:v>
                </c:pt>
                <c:pt idx="57">
                  <c:v>464</c:v>
                </c:pt>
                <c:pt idx="58">
                  <c:v>468.5</c:v>
                </c:pt>
                <c:pt idx="59">
                  <c:v>473</c:v>
                </c:pt>
                <c:pt idx="60">
                  <c:v>460</c:v>
                </c:pt>
                <c:pt idx="61">
                  <c:v>412</c:v>
                </c:pt>
                <c:pt idx="62">
                  <c:v>585</c:v>
                </c:pt>
                <c:pt idx="63">
                  <c:v>627</c:v>
                </c:pt>
                <c:pt idx="64">
                  <c:v>675</c:v>
                </c:pt>
                <c:pt idx="65">
                  <c:v>802</c:v>
                </c:pt>
                <c:pt idx="66">
                  <c:v>787</c:v>
                </c:pt>
                <c:pt idx="67">
                  <c:v>607</c:v>
                </c:pt>
                <c:pt idx="68">
                  <c:v>544</c:v>
                </c:pt>
                <c:pt idx="69">
                  <c:v>535</c:v>
                </c:pt>
                <c:pt idx="70">
                  <c:v>508</c:v>
                </c:pt>
                <c:pt idx="71">
                  <c:v>627</c:v>
                </c:pt>
                <c:pt idx="72">
                  <c:v>643</c:v>
                </c:pt>
                <c:pt idx="73">
                  <c:v>412</c:v>
                </c:pt>
                <c:pt idx="74">
                  <c:v>875</c:v>
                </c:pt>
                <c:pt idx="75">
                  <c:v>944</c:v>
                </c:pt>
                <c:pt idx="76">
                  <c:v>1041</c:v>
                </c:pt>
                <c:pt idx="77">
                  <c:v>1135</c:v>
                </c:pt>
                <c:pt idx="78">
                  <c:v>1116</c:v>
                </c:pt>
                <c:pt idx="79">
                  <c:v>1046</c:v>
                </c:pt>
                <c:pt idx="80">
                  <c:v>1094</c:v>
                </c:pt>
                <c:pt idx="81">
                  <c:v>1154</c:v>
                </c:pt>
                <c:pt idx="82">
                  <c:v>1280</c:v>
                </c:pt>
                <c:pt idx="83">
                  <c:v>1330</c:v>
                </c:pt>
                <c:pt idx="84">
                  <c:v>1347</c:v>
                </c:pt>
                <c:pt idx="85">
                  <c:v>1266</c:v>
                </c:pt>
                <c:pt idx="86">
                  <c:v>1412</c:v>
                </c:pt>
                <c:pt idx="87">
                  <c:v>1455</c:v>
                </c:pt>
                <c:pt idx="88">
                  <c:v>1534</c:v>
                </c:pt>
                <c:pt idx="89">
                  <c:v>1513</c:v>
                </c:pt>
                <c:pt idx="90">
                  <c:v>1022</c:v>
                </c:pt>
                <c:pt idx="91">
                  <c:v>1391</c:v>
                </c:pt>
                <c:pt idx="92">
                  <c:v>1401</c:v>
                </c:pt>
                <c:pt idx="93">
                  <c:v>1344</c:v>
                </c:pt>
                <c:pt idx="94">
                  <c:v>1311</c:v>
                </c:pt>
                <c:pt idx="95">
                  <c:v>1311</c:v>
                </c:pt>
                <c:pt idx="96">
                  <c:v>1367</c:v>
                </c:pt>
                <c:pt idx="97">
                  <c:v>1367</c:v>
                </c:pt>
                <c:pt idx="98">
                  <c:v>1549</c:v>
                </c:pt>
                <c:pt idx="99">
                  <c:v>1663</c:v>
                </c:pt>
                <c:pt idx="100">
                  <c:v>1755</c:v>
                </c:pt>
                <c:pt idx="101">
                  <c:v>1748</c:v>
                </c:pt>
                <c:pt idx="102">
                  <c:v>1718</c:v>
                </c:pt>
                <c:pt idx="103">
                  <c:v>1494</c:v>
                </c:pt>
                <c:pt idx="104">
                  <c:v>1329</c:v>
                </c:pt>
                <c:pt idx="105">
                  <c:v>1191</c:v>
                </c:pt>
                <c:pt idx="106">
                  <c:v>1206</c:v>
                </c:pt>
                <c:pt idx="107">
                  <c:v>1216</c:v>
                </c:pt>
                <c:pt idx="108">
                  <c:v>1118</c:v>
                </c:pt>
                <c:pt idx="109">
                  <c:v>1099</c:v>
                </c:pt>
                <c:pt idx="110">
                  <c:v>1241</c:v>
                </c:pt>
                <c:pt idx="111">
                  <c:v>1245</c:v>
                </c:pt>
                <c:pt idx="112">
                  <c:v>1316</c:v>
                </c:pt>
                <c:pt idx="113">
                  <c:v>1476</c:v>
                </c:pt>
                <c:pt idx="114">
                  <c:v>1390</c:v>
                </c:pt>
                <c:pt idx="115">
                  <c:v>1129</c:v>
                </c:pt>
                <c:pt idx="116">
                  <c:v>1037</c:v>
                </c:pt>
                <c:pt idx="117">
                  <c:v>954</c:v>
                </c:pt>
                <c:pt idx="118">
                  <c:v>857</c:v>
                </c:pt>
                <c:pt idx="119">
                  <c:v>893</c:v>
                </c:pt>
                <c:pt idx="120">
                  <c:v>846</c:v>
                </c:pt>
                <c:pt idx="121">
                  <c:v>747</c:v>
                </c:pt>
                <c:pt idx="122">
                  <c:v>877</c:v>
                </c:pt>
                <c:pt idx="123">
                  <c:v>854</c:v>
                </c:pt>
                <c:pt idx="124">
                  <c:v>819</c:v>
                </c:pt>
                <c:pt idx="125">
                  <c:v>900</c:v>
                </c:pt>
                <c:pt idx="126">
                  <c:v>805</c:v>
                </c:pt>
                <c:pt idx="127">
                  <c:v>631</c:v>
                </c:pt>
                <c:pt idx="128">
                  <c:v>638</c:v>
                </c:pt>
                <c:pt idx="129">
                  <c:v>564</c:v>
                </c:pt>
                <c:pt idx="130">
                  <c:v>523</c:v>
                </c:pt>
                <c:pt idx="131">
                  <c:v>531</c:v>
                </c:pt>
                <c:pt idx="132">
                  <c:v>447</c:v>
                </c:pt>
                <c:pt idx="133">
                  <c:v>399</c:v>
                </c:pt>
                <c:pt idx="134">
                  <c:v>527</c:v>
                </c:pt>
                <c:pt idx="135">
                  <c:v>594</c:v>
                </c:pt>
                <c:pt idx="136">
                  <c:v>660</c:v>
                </c:pt>
                <c:pt idx="137">
                  <c:v>771</c:v>
                </c:pt>
                <c:pt idx="138">
                  <c:v>737</c:v>
                </c:pt>
                <c:pt idx="139">
                  <c:v>596</c:v>
                </c:pt>
                <c:pt idx="140">
                  <c:v>596</c:v>
                </c:pt>
                <c:pt idx="141">
                  <c:v>542</c:v>
                </c:pt>
                <c:pt idx="142">
                  <c:v>553</c:v>
                </c:pt>
                <c:pt idx="143">
                  <c:v>587</c:v>
                </c:pt>
                <c:pt idx="144">
                  <c:v>544</c:v>
                </c:pt>
                <c:pt idx="145">
                  <c:v>558</c:v>
                </c:pt>
                <c:pt idx="146">
                  <c:v>760</c:v>
                </c:pt>
                <c:pt idx="147">
                  <c:v>806</c:v>
                </c:pt>
                <c:pt idx="148">
                  <c:v>862</c:v>
                </c:pt>
                <c:pt idx="149">
                  <c:v>980</c:v>
                </c:pt>
                <c:pt idx="150">
                  <c:v>950</c:v>
                </c:pt>
                <c:pt idx="151">
                  <c:v>865</c:v>
                </c:pt>
                <c:pt idx="152">
                  <c:v>883</c:v>
                </c:pt>
                <c:pt idx="153">
                  <c:v>816</c:v>
                </c:pt>
                <c:pt idx="154">
                  <c:v>851</c:v>
                </c:pt>
                <c:pt idx="155">
                  <c:v>963</c:v>
                </c:pt>
                <c:pt idx="156">
                  <c:v>982</c:v>
                </c:pt>
                <c:pt idx="157">
                  <c:v>1029</c:v>
                </c:pt>
                <c:pt idx="158">
                  <c:v>1182</c:v>
                </c:pt>
                <c:pt idx="159">
                  <c:v>1325</c:v>
                </c:pt>
                <c:pt idx="160">
                  <c:v>1405</c:v>
                </c:pt>
                <c:pt idx="161">
                  <c:v>1616</c:v>
                </c:pt>
                <c:pt idx="162">
                  <c:v>1753</c:v>
                </c:pt>
                <c:pt idx="163">
                  <c:v>1800</c:v>
                </c:pt>
                <c:pt idx="164">
                  <c:v>1936</c:v>
                </c:pt>
                <c:pt idx="165">
                  <c:v>2093</c:v>
                </c:pt>
                <c:pt idx="166">
                  <c:v>2495</c:v>
                </c:pt>
                <c:pt idx="167">
                  <c:v>3054</c:v>
                </c:pt>
                <c:pt idx="168">
                  <c:v>3531</c:v>
                </c:pt>
                <c:pt idx="169">
                  <c:v>3891</c:v>
                </c:pt>
                <c:pt idx="170">
                  <c:v>4291</c:v>
                </c:pt>
                <c:pt idx="171">
                  <c:v>4410</c:v>
                </c:pt>
                <c:pt idx="172">
                  <c:v>4405</c:v>
                </c:pt>
                <c:pt idx="173">
                  <c:v>4729</c:v>
                </c:pt>
                <c:pt idx="174">
                  <c:v>4717</c:v>
                </c:pt>
                <c:pt idx="175">
                  <c:v>4741</c:v>
                </c:pt>
                <c:pt idx="176">
                  <c:v>4656</c:v>
                </c:pt>
                <c:pt idx="177">
                  <c:v>4421</c:v>
                </c:pt>
                <c:pt idx="178">
                  <c:v>4232</c:v>
                </c:pt>
                <c:pt idx="179">
                  <c:v>4276</c:v>
                </c:pt>
                <c:pt idx="180">
                  <c:v>4133</c:v>
                </c:pt>
                <c:pt idx="181">
                  <c:v>3784</c:v>
                </c:pt>
                <c:pt idx="182">
                  <c:v>3731</c:v>
                </c:pt>
                <c:pt idx="183">
                  <c:v>3516</c:v>
                </c:pt>
                <c:pt idx="184">
                  <c:v>3450</c:v>
                </c:pt>
                <c:pt idx="185">
                  <c:v>3536</c:v>
                </c:pt>
                <c:pt idx="186">
                  <c:v>3477</c:v>
                </c:pt>
                <c:pt idx="187">
                  <c:v>3083</c:v>
                </c:pt>
                <c:pt idx="188">
                  <c:v>3004</c:v>
                </c:pt>
                <c:pt idx="189">
                  <c:v>2724</c:v>
                </c:pt>
                <c:pt idx="190">
                  <c:v>2335</c:v>
                </c:pt>
                <c:pt idx="191">
                  <c:v>2530</c:v>
                </c:pt>
                <c:pt idx="192">
                  <c:v>2609</c:v>
                </c:pt>
                <c:pt idx="193">
                  <c:v>2290</c:v>
                </c:pt>
                <c:pt idx="194">
                  <c:v>2563</c:v>
                </c:pt>
                <c:pt idx="195">
                  <c:v>2642</c:v>
                </c:pt>
                <c:pt idx="196">
                  <c:v>2767</c:v>
                </c:pt>
                <c:pt idx="197">
                  <c:v>3027</c:v>
                </c:pt>
                <c:pt idx="198">
                  <c:v>2900</c:v>
                </c:pt>
                <c:pt idx="199">
                  <c:v>2531</c:v>
                </c:pt>
                <c:pt idx="200">
                  <c:v>2452</c:v>
                </c:pt>
                <c:pt idx="201">
                  <c:v>2197</c:v>
                </c:pt>
                <c:pt idx="202">
                  <c:v>1938</c:v>
                </c:pt>
                <c:pt idx="203">
                  <c:v>2098</c:v>
                </c:pt>
                <c:pt idx="204">
                  <c:v>2047</c:v>
                </c:pt>
                <c:pt idx="205">
                  <c:v>1870</c:v>
                </c:pt>
                <c:pt idx="206">
                  <c:v>2063</c:v>
                </c:pt>
                <c:pt idx="207">
                  <c:v>2260</c:v>
                </c:pt>
                <c:pt idx="208">
                  <c:v>2147</c:v>
                </c:pt>
                <c:pt idx="209">
                  <c:v>2358</c:v>
                </c:pt>
                <c:pt idx="210">
                  <c:v>1887</c:v>
                </c:pt>
                <c:pt idx="211">
                  <c:v>1524</c:v>
                </c:pt>
                <c:pt idx="212">
                  <c:v>1289</c:v>
                </c:pt>
                <c:pt idx="213">
                  <c:v>945</c:v>
                </c:pt>
                <c:pt idx="214">
                  <c:v>937</c:v>
                </c:pt>
                <c:pt idx="215">
                  <c:v>934</c:v>
                </c:pt>
                <c:pt idx="216">
                  <c:v>915</c:v>
                </c:pt>
                <c:pt idx="217">
                  <c:v>845</c:v>
                </c:pt>
                <c:pt idx="218">
                  <c:v>1055</c:v>
                </c:pt>
                <c:pt idx="219">
                  <c:v>1160</c:v>
                </c:pt>
                <c:pt idx="220">
                  <c:v>1145</c:v>
                </c:pt>
                <c:pt idx="221">
                  <c:v>1294</c:v>
                </c:pt>
                <c:pt idx="222">
                  <c:v>1238</c:v>
                </c:pt>
                <c:pt idx="223">
                  <c:v>1116</c:v>
                </c:pt>
                <c:pt idx="224">
                  <c:v>1000</c:v>
                </c:pt>
                <c:pt idx="225">
                  <c:v>842</c:v>
                </c:pt>
                <c:pt idx="226">
                  <c:v>753</c:v>
                </c:pt>
                <c:pt idx="227">
                  <c:v>788</c:v>
                </c:pt>
                <c:pt idx="228">
                  <c:v>795</c:v>
                </c:pt>
                <c:pt idx="229">
                  <c:v>782</c:v>
                </c:pt>
                <c:pt idx="230">
                  <c:v>905</c:v>
                </c:pt>
                <c:pt idx="231">
                  <c:v>1079</c:v>
                </c:pt>
                <c:pt idx="232">
                  <c:v>1028</c:v>
                </c:pt>
                <c:pt idx="233">
                  <c:v>1189</c:v>
                </c:pt>
                <c:pt idx="234">
                  <c:v>1119</c:v>
                </c:pt>
                <c:pt idx="235">
                  <c:v>943</c:v>
                </c:pt>
                <c:pt idx="236">
                  <c:v>816</c:v>
                </c:pt>
                <c:pt idx="237">
                  <c:v>703</c:v>
                </c:pt>
                <c:pt idx="238">
                  <c:v>597</c:v>
                </c:pt>
                <c:pt idx="239">
                  <c:v>646</c:v>
                </c:pt>
                <c:pt idx="240">
                  <c:v>607</c:v>
                </c:pt>
                <c:pt idx="241">
                  <c:v>577</c:v>
                </c:pt>
                <c:pt idx="242">
                  <c:v>784</c:v>
                </c:pt>
                <c:pt idx="243">
                  <c:v>875</c:v>
                </c:pt>
                <c:pt idx="244">
                  <c:v>818</c:v>
                </c:pt>
                <c:pt idx="245">
                  <c:v>966</c:v>
                </c:pt>
                <c:pt idx="246">
                  <c:v>880</c:v>
                </c:pt>
                <c:pt idx="247">
                  <c:v>752</c:v>
                </c:pt>
                <c:pt idx="248">
                  <c:v>630</c:v>
                </c:pt>
                <c:pt idx="249">
                  <c:v>533</c:v>
                </c:pt>
                <c:pt idx="250">
                  <c:v>512</c:v>
                </c:pt>
                <c:pt idx="251">
                  <c:v>646</c:v>
                </c:pt>
                <c:pt idx="252">
                  <c:v>482</c:v>
                </c:pt>
                <c:pt idx="253">
                  <c:v>474</c:v>
                </c:pt>
                <c:pt idx="254">
                  <c:v>648</c:v>
                </c:pt>
                <c:pt idx="255">
                  <c:v>812</c:v>
                </c:pt>
                <c:pt idx="256">
                  <c:v>738</c:v>
                </c:pt>
                <c:pt idx="257">
                  <c:v>875</c:v>
                </c:pt>
                <c:pt idx="258">
                  <c:v>858</c:v>
                </c:pt>
                <c:pt idx="259">
                  <c:v>752</c:v>
                </c:pt>
                <c:pt idx="260">
                  <c:v>602</c:v>
                </c:pt>
                <c:pt idx="261">
                  <c:v>523</c:v>
                </c:pt>
                <c:pt idx="262">
                  <c:v>468</c:v>
                </c:pt>
                <c:pt idx="263">
                  <c:v>495</c:v>
                </c:pt>
                <c:pt idx="264">
                  <c:v>484</c:v>
                </c:pt>
                <c:pt idx="265">
                  <c:v>442</c:v>
                </c:pt>
                <c:pt idx="266">
                  <c:v>585</c:v>
                </c:pt>
                <c:pt idx="267">
                  <c:v>686</c:v>
                </c:pt>
                <c:pt idx="268">
                  <c:v>623</c:v>
                </c:pt>
                <c:pt idx="269">
                  <c:v>745</c:v>
                </c:pt>
                <c:pt idx="270">
                  <c:v>745</c:v>
                </c:pt>
                <c:pt idx="271">
                  <c:v>559</c:v>
                </c:pt>
                <c:pt idx="272">
                  <c:v>503</c:v>
                </c:pt>
                <c:pt idx="273">
                  <c:v>390</c:v>
                </c:pt>
                <c:pt idx="274">
                  <c:v>413</c:v>
                </c:pt>
                <c:pt idx="275">
                  <c:v>411</c:v>
                </c:pt>
                <c:pt idx="276">
                  <c:v>383</c:v>
                </c:pt>
                <c:pt idx="277">
                  <c:v>373</c:v>
                </c:pt>
                <c:pt idx="278">
                  <c:v>478</c:v>
                </c:pt>
                <c:pt idx="279">
                  <c:v>586</c:v>
                </c:pt>
                <c:pt idx="280">
                  <c:v>554</c:v>
                </c:pt>
                <c:pt idx="281">
                  <c:v>666</c:v>
                </c:pt>
                <c:pt idx="282">
                  <c:v>671</c:v>
                </c:pt>
                <c:pt idx="283">
                  <c:v>518</c:v>
                </c:pt>
                <c:pt idx="284">
                  <c:v>419</c:v>
                </c:pt>
                <c:pt idx="285">
                  <c:v>306</c:v>
                </c:pt>
                <c:pt idx="286">
                  <c:v>328</c:v>
                </c:pt>
                <c:pt idx="287">
                  <c:v>327</c:v>
                </c:pt>
                <c:pt idx="288">
                  <c:v>338</c:v>
                </c:pt>
                <c:pt idx="289">
                  <c:v>306</c:v>
                </c:pt>
                <c:pt idx="290">
                  <c:v>396</c:v>
                </c:pt>
                <c:pt idx="291">
                  <c:v>541</c:v>
                </c:pt>
                <c:pt idx="292">
                  <c:v>476</c:v>
                </c:pt>
                <c:pt idx="293">
                  <c:v>538</c:v>
                </c:pt>
                <c:pt idx="294">
                  <c:v>528</c:v>
                </c:pt>
                <c:pt idx="295">
                  <c:v>445</c:v>
                </c:pt>
                <c:pt idx="296">
                  <c:v>372</c:v>
                </c:pt>
                <c:pt idx="297">
                  <c:v>332</c:v>
                </c:pt>
                <c:pt idx="298">
                  <c:v>261</c:v>
                </c:pt>
                <c:pt idx="299">
                  <c:v>272</c:v>
                </c:pt>
                <c:pt idx="300">
                  <c:v>274</c:v>
                </c:pt>
                <c:pt idx="301">
                  <c:v>291</c:v>
                </c:pt>
                <c:pt idx="302">
                  <c:v>10628</c:v>
                </c:pt>
                <c:pt idx="303">
                  <c:v>11700</c:v>
                </c:pt>
                <c:pt idx="304">
                  <c:v>10859</c:v>
                </c:pt>
                <c:pt idx="305">
                  <c:v>12066</c:v>
                </c:pt>
                <c:pt idx="306">
                  <c:v>9989</c:v>
                </c:pt>
                <c:pt idx="307">
                  <c:v>8425</c:v>
                </c:pt>
                <c:pt idx="308">
                  <c:v>5224</c:v>
                </c:pt>
                <c:pt idx="309">
                  <c:v>3533</c:v>
                </c:pt>
                <c:pt idx="310">
                  <c:v>2593</c:v>
                </c:pt>
                <c:pt idx="311">
                  <c:v>2593</c:v>
                </c:pt>
                <c:pt idx="312">
                  <c:v>2420</c:v>
                </c:pt>
                <c:pt idx="313">
                  <c:v>1905</c:v>
                </c:pt>
                <c:pt idx="314">
                  <c:v>1938</c:v>
                </c:pt>
                <c:pt idx="315">
                  <c:v>1918</c:v>
                </c:pt>
                <c:pt idx="316">
                  <c:v>1277</c:v>
                </c:pt>
                <c:pt idx="317">
                  <c:v>1101</c:v>
                </c:pt>
                <c:pt idx="318">
                  <c:v>802</c:v>
                </c:pt>
                <c:pt idx="319">
                  <c:v>499</c:v>
                </c:pt>
                <c:pt idx="320">
                  <c:v>363</c:v>
                </c:pt>
                <c:pt idx="321">
                  <c:v>251</c:v>
                </c:pt>
                <c:pt idx="322">
                  <c:v>194</c:v>
                </c:pt>
                <c:pt idx="323">
                  <c:v>189</c:v>
                </c:pt>
                <c:pt idx="324">
                  <c:v>183</c:v>
                </c:pt>
                <c:pt idx="325">
                  <c:v>219</c:v>
                </c:pt>
                <c:pt idx="326">
                  <c:v>308</c:v>
                </c:pt>
                <c:pt idx="327">
                  <c:v>365</c:v>
                </c:pt>
                <c:pt idx="328">
                  <c:v>427</c:v>
                </c:pt>
                <c:pt idx="329">
                  <c:v>494</c:v>
                </c:pt>
                <c:pt idx="330">
                  <c:v>499</c:v>
                </c:pt>
                <c:pt idx="331">
                  <c:v>403</c:v>
                </c:pt>
                <c:pt idx="332">
                  <c:v>356</c:v>
                </c:pt>
                <c:pt idx="333">
                  <c:v>318</c:v>
                </c:pt>
                <c:pt idx="334">
                  <c:v>316</c:v>
                </c:pt>
                <c:pt idx="335">
                  <c:v>354</c:v>
                </c:pt>
                <c:pt idx="336">
                  <c:v>380</c:v>
                </c:pt>
              </c:numCache>
            </c:numRef>
          </c:val>
          <c:smooth val="0"/>
          <c:extLst>
            <c:ext xmlns:c16="http://schemas.microsoft.com/office/drawing/2014/chart" uri="{C3380CC4-5D6E-409C-BE32-E72D297353CC}">
              <c16:uniqueId val="{00000000-E865-4646-944D-2BC7FBDCBE3B}"/>
            </c:ext>
          </c:extLst>
        </c:ser>
        <c:ser>
          <c:idx val="1"/>
          <c:order val="1"/>
          <c:tx>
            <c:strRef>
              <c:f>'203'!$B$6</c:f>
              <c:strCache>
                <c:ptCount val="1"/>
                <c:pt idx="0">
                  <c:v>22-24</c:v>
                </c:pt>
              </c:strCache>
            </c:strRef>
          </c:tx>
          <c:marker>
            <c:symbol val="none"/>
          </c:marker>
          <c:cat>
            <c:numRef>
              <c:f>'203'!$D$1:$MB$1</c:f>
              <c:numCache>
                <c:formatCode>[$-409]mmm\-yy;@</c:formatCode>
                <c:ptCount val="337"/>
                <c:pt idx="0">
                  <c:v>34758</c:v>
                </c:pt>
                <c:pt idx="1">
                  <c:v>34789</c:v>
                </c:pt>
                <c:pt idx="2">
                  <c:v>34819</c:v>
                </c:pt>
                <c:pt idx="3">
                  <c:v>34850</c:v>
                </c:pt>
                <c:pt idx="4">
                  <c:v>34880</c:v>
                </c:pt>
                <c:pt idx="5">
                  <c:v>34911</c:v>
                </c:pt>
                <c:pt idx="6">
                  <c:v>34942</c:v>
                </c:pt>
                <c:pt idx="7">
                  <c:v>34972</c:v>
                </c:pt>
                <c:pt idx="8">
                  <c:v>35003</c:v>
                </c:pt>
                <c:pt idx="9">
                  <c:v>35033</c:v>
                </c:pt>
                <c:pt idx="10">
                  <c:v>35064</c:v>
                </c:pt>
                <c:pt idx="11">
                  <c:v>35095</c:v>
                </c:pt>
                <c:pt idx="12">
                  <c:v>35124</c:v>
                </c:pt>
                <c:pt idx="13">
                  <c:v>35155</c:v>
                </c:pt>
                <c:pt idx="14">
                  <c:v>35185</c:v>
                </c:pt>
                <c:pt idx="15">
                  <c:v>35216</c:v>
                </c:pt>
                <c:pt idx="16">
                  <c:v>35246</c:v>
                </c:pt>
                <c:pt idx="17">
                  <c:v>35277</c:v>
                </c:pt>
                <c:pt idx="18">
                  <c:v>35308</c:v>
                </c:pt>
                <c:pt idx="19">
                  <c:v>35338</c:v>
                </c:pt>
                <c:pt idx="20">
                  <c:v>35369</c:v>
                </c:pt>
                <c:pt idx="21">
                  <c:v>35399</c:v>
                </c:pt>
                <c:pt idx="22">
                  <c:v>35430</c:v>
                </c:pt>
                <c:pt idx="23">
                  <c:v>35461</c:v>
                </c:pt>
                <c:pt idx="24">
                  <c:v>35489</c:v>
                </c:pt>
                <c:pt idx="25">
                  <c:v>35520</c:v>
                </c:pt>
                <c:pt idx="26">
                  <c:v>35550</c:v>
                </c:pt>
                <c:pt idx="27">
                  <c:v>35581</c:v>
                </c:pt>
                <c:pt idx="28">
                  <c:v>35611</c:v>
                </c:pt>
                <c:pt idx="29">
                  <c:v>35642</c:v>
                </c:pt>
                <c:pt idx="30">
                  <c:v>35673</c:v>
                </c:pt>
                <c:pt idx="31">
                  <c:v>35703</c:v>
                </c:pt>
                <c:pt idx="32">
                  <c:v>35734</c:v>
                </c:pt>
                <c:pt idx="33">
                  <c:v>35764</c:v>
                </c:pt>
                <c:pt idx="34">
                  <c:v>35795</c:v>
                </c:pt>
                <c:pt idx="35">
                  <c:v>35826</c:v>
                </c:pt>
                <c:pt idx="36">
                  <c:v>35854</c:v>
                </c:pt>
                <c:pt idx="37">
                  <c:v>35885</c:v>
                </c:pt>
                <c:pt idx="38">
                  <c:v>35915</c:v>
                </c:pt>
                <c:pt idx="39">
                  <c:v>35946</c:v>
                </c:pt>
                <c:pt idx="40">
                  <c:v>35976</c:v>
                </c:pt>
                <c:pt idx="41">
                  <c:v>36007</c:v>
                </c:pt>
                <c:pt idx="42">
                  <c:v>36038</c:v>
                </c:pt>
                <c:pt idx="43">
                  <c:v>36068</c:v>
                </c:pt>
                <c:pt idx="44">
                  <c:v>36099</c:v>
                </c:pt>
                <c:pt idx="45">
                  <c:v>36129</c:v>
                </c:pt>
                <c:pt idx="46">
                  <c:v>36160</c:v>
                </c:pt>
                <c:pt idx="47">
                  <c:v>36191</c:v>
                </c:pt>
                <c:pt idx="48">
                  <c:v>36219</c:v>
                </c:pt>
                <c:pt idx="49">
                  <c:v>36250</c:v>
                </c:pt>
                <c:pt idx="50">
                  <c:v>36280</c:v>
                </c:pt>
                <c:pt idx="51">
                  <c:v>36311</c:v>
                </c:pt>
                <c:pt idx="52">
                  <c:v>36341</c:v>
                </c:pt>
                <c:pt idx="53">
                  <c:v>36372</c:v>
                </c:pt>
                <c:pt idx="54">
                  <c:v>36403</c:v>
                </c:pt>
                <c:pt idx="55">
                  <c:v>36433</c:v>
                </c:pt>
                <c:pt idx="56">
                  <c:v>36464</c:v>
                </c:pt>
                <c:pt idx="57">
                  <c:v>36494</c:v>
                </c:pt>
                <c:pt idx="58">
                  <c:v>36525</c:v>
                </c:pt>
                <c:pt idx="59">
                  <c:v>36556</c:v>
                </c:pt>
                <c:pt idx="60">
                  <c:v>36585</c:v>
                </c:pt>
                <c:pt idx="61">
                  <c:v>36616</c:v>
                </c:pt>
                <c:pt idx="62">
                  <c:v>36646</c:v>
                </c:pt>
                <c:pt idx="63">
                  <c:v>36677</c:v>
                </c:pt>
                <c:pt idx="64">
                  <c:v>36707</c:v>
                </c:pt>
                <c:pt idx="65">
                  <c:v>36738</c:v>
                </c:pt>
                <c:pt idx="66">
                  <c:v>36769</c:v>
                </c:pt>
                <c:pt idx="67">
                  <c:v>36799</c:v>
                </c:pt>
                <c:pt idx="68">
                  <c:v>36830</c:v>
                </c:pt>
                <c:pt idx="69">
                  <c:v>36860</c:v>
                </c:pt>
                <c:pt idx="70">
                  <c:v>36891</c:v>
                </c:pt>
                <c:pt idx="71">
                  <c:v>36922</c:v>
                </c:pt>
                <c:pt idx="72">
                  <c:v>36950</c:v>
                </c:pt>
                <c:pt idx="73">
                  <c:v>36981</c:v>
                </c:pt>
                <c:pt idx="74">
                  <c:v>37011</c:v>
                </c:pt>
                <c:pt idx="75">
                  <c:v>37042</c:v>
                </c:pt>
                <c:pt idx="76">
                  <c:v>37072</c:v>
                </c:pt>
                <c:pt idx="77">
                  <c:v>37103</c:v>
                </c:pt>
                <c:pt idx="78">
                  <c:v>37134</c:v>
                </c:pt>
                <c:pt idx="79">
                  <c:v>37164</c:v>
                </c:pt>
                <c:pt idx="80">
                  <c:v>37195</c:v>
                </c:pt>
                <c:pt idx="81">
                  <c:v>37225</c:v>
                </c:pt>
                <c:pt idx="82">
                  <c:v>37256</c:v>
                </c:pt>
                <c:pt idx="83">
                  <c:v>37287</c:v>
                </c:pt>
                <c:pt idx="84">
                  <c:v>37315</c:v>
                </c:pt>
                <c:pt idx="85">
                  <c:v>37346</c:v>
                </c:pt>
                <c:pt idx="86">
                  <c:v>37376</c:v>
                </c:pt>
                <c:pt idx="87">
                  <c:v>37407</c:v>
                </c:pt>
                <c:pt idx="88">
                  <c:v>37437</c:v>
                </c:pt>
                <c:pt idx="89">
                  <c:v>37468</c:v>
                </c:pt>
                <c:pt idx="90">
                  <c:v>37499</c:v>
                </c:pt>
                <c:pt idx="91">
                  <c:v>37529</c:v>
                </c:pt>
                <c:pt idx="92">
                  <c:v>37560</c:v>
                </c:pt>
                <c:pt idx="93">
                  <c:v>37590</c:v>
                </c:pt>
                <c:pt idx="94">
                  <c:v>37621</c:v>
                </c:pt>
                <c:pt idx="95">
                  <c:v>37652</c:v>
                </c:pt>
                <c:pt idx="96">
                  <c:v>37680</c:v>
                </c:pt>
                <c:pt idx="97">
                  <c:v>37711</c:v>
                </c:pt>
                <c:pt idx="98">
                  <c:v>37741</c:v>
                </c:pt>
                <c:pt idx="99">
                  <c:v>37772</c:v>
                </c:pt>
                <c:pt idx="100">
                  <c:v>37802</c:v>
                </c:pt>
                <c:pt idx="101">
                  <c:v>37833</c:v>
                </c:pt>
                <c:pt idx="102">
                  <c:v>37864</c:v>
                </c:pt>
                <c:pt idx="103">
                  <c:v>37894</c:v>
                </c:pt>
                <c:pt idx="104">
                  <c:v>37925</c:v>
                </c:pt>
                <c:pt idx="105">
                  <c:v>37955</c:v>
                </c:pt>
                <c:pt idx="106">
                  <c:v>37986</c:v>
                </c:pt>
                <c:pt idx="107">
                  <c:v>38017</c:v>
                </c:pt>
                <c:pt idx="108">
                  <c:v>38046</c:v>
                </c:pt>
                <c:pt idx="109">
                  <c:v>38077</c:v>
                </c:pt>
                <c:pt idx="110">
                  <c:v>38107</c:v>
                </c:pt>
                <c:pt idx="111">
                  <c:v>38138</c:v>
                </c:pt>
                <c:pt idx="112">
                  <c:v>38168</c:v>
                </c:pt>
                <c:pt idx="113">
                  <c:v>38199</c:v>
                </c:pt>
                <c:pt idx="114">
                  <c:v>38230</c:v>
                </c:pt>
                <c:pt idx="115">
                  <c:v>38260</c:v>
                </c:pt>
                <c:pt idx="116">
                  <c:v>38291</c:v>
                </c:pt>
                <c:pt idx="117">
                  <c:v>38321</c:v>
                </c:pt>
                <c:pt idx="118">
                  <c:v>38352</c:v>
                </c:pt>
                <c:pt idx="119">
                  <c:v>38383</c:v>
                </c:pt>
                <c:pt idx="120">
                  <c:v>38411</c:v>
                </c:pt>
                <c:pt idx="121">
                  <c:v>38442</c:v>
                </c:pt>
                <c:pt idx="122">
                  <c:v>38472</c:v>
                </c:pt>
                <c:pt idx="123">
                  <c:v>38503</c:v>
                </c:pt>
                <c:pt idx="124">
                  <c:v>38533</c:v>
                </c:pt>
                <c:pt idx="125">
                  <c:v>38564</c:v>
                </c:pt>
                <c:pt idx="126">
                  <c:v>38595</c:v>
                </c:pt>
                <c:pt idx="127">
                  <c:v>38625</c:v>
                </c:pt>
                <c:pt idx="128">
                  <c:v>38656</c:v>
                </c:pt>
                <c:pt idx="129">
                  <c:v>38686</c:v>
                </c:pt>
                <c:pt idx="130">
                  <c:v>38717</c:v>
                </c:pt>
                <c:pt idx="131">
                  <c:v>38748</c:v>
                </c:pt>
                <c:pt idx="132">
                  <c:v>38776</c:v>
                </c:pt>
                <c:pt idx="133">
                  <c:v>38807</c:v>
                </c:pt>
                <c:pt idx="134">
                  <c:v>38837</c:v>
                </c:pt>
                <c:pt idx="135">
                  <c:v>38868</c:v>
                </c:pt>
                <c:pt idx="136">
                  <c:v>38898</c:v>
                </c:pt>
                <c:pt idx="137">
                  <c:v>38929</c:v>
                </c:pt>
                <c:pt idx="138">
                  <c:v>38960</c:v>
                </c:pt>
                <c:pt idx="139">
                  <c:v>38990</c:v>
                </c:pt>
                <c:pt idx="140">
                  <c:v>39021</c:v>
                </c:pt>
                <c:pt idx="141">
                  <c:v>39051</c:v>
                </c:pt>
                <c:pt idx="142">
                  <c:v>39082</c:v>
                </c:pt>
                <c:pt idx="143">
                  <c:v>39113</c:v>
                </c:pt>
                <c:pt idx="144">
                  <c:v>39141</c:v>
                </c:pt>
                <c:pt idx="145">
                  <c:v>39172</c:v>
                </c:pt>
                <c:pt idx="146">
                  <c:v>39202</c:v>
                </c:pt>
                <c:pt idx="147">
                  <c:v>39233</c:v>
                </c:pt>
                <c:pt idx="148">
                  <c:v>39263</c:v>
                </c:pt>
                <c:pt idx="149">
                  <c:v>39294</c:v>
                </c:pt>
                <c:pt idx="150">
                  <c:v>39325</c:v>
                </c:pt>
                <c:pt idx="151">
                  <c:v>39355</c:v>
                </c:pt>
                <c:pt idx="152">
                  <c:v>39386</c:v>
                </c:pt>
                <c:pt idx="153">
                  <c:v>39401</c:v>
                </c:pt>
                <c:pt idx="154">
                  <c:v>39431.4</c:v>
                </c:pt>
                <c:pt idx="155">
                  <c:v>39461.800000000003</c:v>
                </c:pt>
                <c:pt idx="156">
                  <c:v>39492.200000000004</c:v>
                </c:pt>
                <c:pt idx="157">
                  <c:v>39522.600000000006</c:v>
                </c:pt>
                <c:pt idx="158">
                  <c:v>39553.000000000007</c:v>
                </c:pt>
                <c:pt idx="159">
                  <c:v>39583.400000000009</c:v>
                </c:pt>
                <c:pt idx="160">
                  <c:v>39613.80000000001</c:v>
                </c:pt>
                <c:pt idx="161">
                  <c:v>39644.200000000012</c:v>
                </c:pt>
                <c:pt idx="162">
                  <c:v>39674.600000000013</c:v>
                </c:pt>
                <c:pt idx="163">
                  <c:v>39705.000000000015</c:v>
                </c:pt>
                <c:pt idx="164">
                  <c:v>39735.400000000016</c:v>
                </c:pt>
                <c:pt idx="165">
                  <c:v>39765.800000000017</c:v>
                </c:pt>
                <c:pt idx="166">
                  <c:v>39796.200000000019</c:v>
                </c:pt>
                <c:pt idx="167">
                  <c:v>39826.60000000002</c:v>
                </c:pt>
                <c:pt idx="168">
                  <c:v>39857.000000000022</c:v>
                </c:pt>
                <c:pt idx="169">
                  <c:v>39887.400000000023</c:v>
                </c:pt>
                <c:pt idx="170">
                  <c:v>39917.800000000025</c:v>
                </c:pt>
                <c:pt idx="171">
                  <c:v>39948.200000000026</c:v>
                </c:pt>
                <c:pt idx="172">
                  <c:v>39978.600000000028</c:v>
                </c:pt>
                <c:pt idx="173">
                  <c:v>40009.000000000029</c:v>
                </c:pt>
                <c:pt idx="174">
                  <c:v>40039.400000000031</c:v>
                </c:pt>
                <c:pt idx="175">
                  <c:v>40069.800000000032</c:v>
                </c:pt>
                <c:pt idx="176">
                  <c:v>40100.200000000033</c:v>
                </c:pt>
                <c:pt idx="177">
                  <c:v>40130.600000000035</c:v>
                </c:pt>
                <c:pt idx="178">
                  <c:v>40161.000000000036</c:v>
                </c:pt>
                <c:pt idx="179">
                  <c:v>40191.400000000038</c:v>
                </c:pt>
                <c:pt idx="180">
                  <c:v>40221.800000000039</c:v>
                </c:pt>
                <c:pt idx="181">
                  <c:v>40252.200000000041</c:v>
                </c:pt>
                <c:pt idx="182">
                  <c:v>40282.600000000042</c:v>
                </c:pt>
                <c:pt idx="183">
                  <c:v>40313.000000000044</c:v>
                </c:pt>
                <c:pt idx="184">
                  <c:v>40343.400000000045</c:v>
                </c:pt>
                <c:pt idx="185">
                  <c:v>40373.800000000047</c:v>
                </c:pt>
                <c:pt idx="186">
                  <c:v>40404.200000000048</c:v>
                </c:pt>
                <c:pt idx="187">
                  <c:v>40434.600000000049</c:v>
                </c:pt>
                <c:pt idx="188">
                  <c:v>40465.000000000051</c:v>
                </c:pt>
                <c:pt idx="189">
                  <c:v>40495.400000000052</c:v>
                </c:pt>
                <c:pt idx="190">
                  <c:v>40525.800000000054</c:v>
                </c:pt>
                <c:pt idx="191">
                  <c:v>40556.200000000055</c:v>
                </c:pt>
                <c:pt idx="192">
                  <c:v>40586.600000000057</c:v>
                </c:pt>
                <c:pt idx="193">
                  <c:v>40617.000000000058</c:v>
                </c:pt>
                <c:pt idx="194">
                  <c:v>40647.40000000006</c:v>
                </c:pt>
                <c:pt idx="195">
                  <c:v>40677.800000000061</c:v>
                </c:pt>
                <c:pt idx="196">
                  <c:v>40708.200000000063</c:v>
                </c:pt>
                <c:pt idx="197">
                  <c:v>40738.600000000064</c:v>
                </c:pt>
                <c:pt idx="198">
                  <c:v>40769.000000000065</c:v>
                </c:pt>
                <c:pt idx="199">
                  <c:v>40799.400000000067</c:v>
                </c:pt>
                <c:pt idx="200">
                  <c:v>40829.800000000068</c:v>
                </c:pt>
                <c:pt idx="201">
                  <c:v>40860.20000000007</c:v>
                </c:pt>
                <c:pt idx="202">
                  <c:v>40890.600000000071</c:v>
                </c:pt>
                <c:pt idx="203">
                  <c:v>40921.000000000073</c:v>
                </c:pt>
                <c:pt idx="204">
                  <c:v>40951.400000000074</c:v>
                </c:pt>
                <c:pt idx="205">
                  <c:v>40981.800000000076</c:v>
                </c:pt>
                <c:pt idx="206">
                  <c:v>41012.200000000077</c:v>
                </c:pt>
                <c:pt idx="207">
                  <c:v>41042.600000000079</c:v>
                </c:pt>
                <c:pt idx="208">
                  <c:v>41073.00000000008</c:v>
                </c:pt>
                <c:pt idx="209">
                  <c:v>41103.400000000081</c:v>
                </c:pt>
                <c:pt idx="210">
                  <c:v>41133.800000000083</c:v>
                </c:pt>
                <c:pt idx="211">
                  <c:v>41164.200000000084</c:v>
                </c:pt>
                <c:pt idx="212">
                  <c:v>41194.600000000086</c:v>
                </c:pt>
                <c:pt idx="213">
                  <c:v>41225.000000000087</c:v>
                </c:pt>
                <c:pt idx="214">
                  <c:v>41255.400000000089</c:v>
                </c:pt>
                <c:pt idx="215">
                  <c:v>41285.80000000009</c:v>
                </c:pt>
                <c:pt idx="216">
                  <c:v>41316.200000000092</c:v>
                </c:pt>
                <c:pt idx="217">
                  <c:v>41346.600000000093</c:v>
                </c:pt>
                <c:pt idx="218">
                  <c:v>41377.000000000095</c:v>
                </c:pt>
                <c:pt idx="219">
                  <c:v>41407.400000000096</c:v>
                </c:pt>
                <c:pt idx="220">
                  <c:v>41437.800000000097</c:v>
                </c:pt>
                <c:pt idx="221">
                  <c:v>41468.200000000099</c:v>
                </c:pt>
                <c:pt idx="222">
                  <c:v>41498.6000000001</c:v>
                </c:pt>
                <c:pt idx="223">
                  <c:v>41529.000000000102</c:v>
                </c:pt>
                <c:pt idx="224">
                  <c:v>41559.400000000103</c:v>
                </c:pt>
                <c:pt idx="225">
                  <c:v>41589.800000000105</c:v>
                </c:pt>
                <c:pt idx="226">
                  <c:v>41620.200000000106</c:v>
                </c:pt>
                <c:pt idx="227">
                  <c:v>41650.600000000108</c:v>
                </c:pt>
                <c:pt idx="228">
                  <c:v>41681.000000000109</c:v>
                </c:pt>
                <c:pt idx="229">
                  <c:v>41711.400000000111</c:v>
                </c:pt>
                <c:pt idx="230">
                  <c:v>41741.800000000112</c:v>
                </c:pt>
                <c:pt idx="231">
                  <c:v>41772.200000000114</c:v>
                </c:pt>
                <c:pt idx="232">
                  <c:v>41802.600000000115</c:v>
                </c:pt>
                <c:pt idx="233">
                  <c:v>41833.000000000116</c:v>
                </c:pt>
                <c:pt idx="234">
                  <c:v>41865</c:v>
                </c:pt>
                <c:pt idx="235">
                  <c:v>41895.4</c:v>
                </c:pt>
                <c:pt idx="236">
                  <c:v>41925.800000000003</c:v>
                </c:pt>
                <c:pt idx="237">
                  <c:v>41956.200000000004</c:v>
                </c:pt>
                <c:pt idx="238">
                  <c:v>41986.600000000006</c:v>
                </c:pt>
                <c:pt idx="239">
                  <c:v>42017.000000000007</c:v>
                </c:pt>
                <c:pt idx="240">
                  <c:v>42047.400000000009</c:v>
                </c:pt>
                <c:pt idx="241">
                  <c:v>42077.80000000001</c:v>
                </c:pt>
                <c:pt idx="242">
                  <c:v>42108.200000000012</c:v>
                </c:pt>
                <c:pt idx="243">
                  <c:v>42138.600000000013</c:v>
                </c:pt>
                <c:pt idx="244">
                  <c:v>42169.000000000015</c:v>
                </c:pt>
                <c:pt idx="245">
                  <c:v>42199.400000000016</c:v>
                </c:pt>
                <c:pt idx="246">
                  <c:v>42229.800000000017</c:v>
                </c:pt>
                <c:pt idx="247">
                  <c:v>42260.200000000019</c:v>
                </c:pt>
                <c:pt idx="248">
                  <c:v>42290.60000000002</c:v>
                </c:pt>
                <c:pt idx="249">
                  <c:v>42321.000000000022</c:v>
                </c:pt>
                <c:pt idx="250">
                  <c:v>42351.400000000023</c:v>
                </c:pt>
                <c:pt idx="251">
                  <c:v>42381.800000000025</c:v>
                </c:pt>
                <c:pt idx="252">
                  <c:v>42412.200000000026</c:v>
                </c:pt>
                <c:pt idx="253">
                  <c:v>42442.600000000028</c:v>
                </c:pt>
                <c:pt idx="254">
                  <c:v>42473.000000000029</c:v>
                </c:pt>
                <c:pt idx="255">
                  <c:v>42503.400000000031</c:v>
                </c:pt>
                <c:pt idx="256">
                  <c:v>42533.800000000032</c:v>
                </c:pt>
                <c:pt idx="257">
                  <c:v>42564.200000000033</c:v>
                </c:pt>
                <c:pt idx="258">
                  <c:v>42594.600000000035</c:v>
                </c:pt>
                <c:pt idx="259">
                  <c:v>42625.000000000036</c:v>
                </c:pt>
                <c:pt idx="260">
                  <c:v>42655.400000000038</c:v>
                </c:pt>
                <c:pt idx="261">
                  <c:v>42685.800000000039</c:v>
                </c:pt>
                <c:pt idx="262">
                  <c:v>42716.200000000041</c:v>
                </c:pt>
                <c:pt idx="263">
                  <c:v>42746.600000000042</c:v>
                </c:pt>
                <c:pt idx="264">
                  <c:v>42777.000000000044</c:v>
                </c:pt>
                <c:pt idx="265">
                  <c:v>42807.400000000045</c:v>
                </c:pt>
                <c:pt idx="266">
                  <c:v>42837.800000000047</c:v>
                </c:pt>
                <c:pt idx="267">
                  <c:v>42868.200000000048</c:v>
                </c:pt>
                <c:pt idx="268">
                  <c:v>42898.600000000049</c:v>
                </c:pt>
                <c:pt idx="269">
                  <c:v>42929.000000000051</c:v>
                </c:pt>
                <c:pt idx="270">
                  <c:v>42959.400000000052</c:v>
                </c:pt>
                <c:pt idx="271">
                  <c:v>42989.800000000054</c:v>
                </c:pt>
                <c:pt idx="272">
                  <c:v>43020.200000000055</c:v>
                </c:pt>
                <c:pt idx="273">
                  <c:v>43050.600000000057</c:v>
                </c:pt>
                <c:pt idx="274">
                  <c:v>43081.000000000058</c:v>
                </c:pt>
                <c:pt idx="275">
                  <c:v>43111.40000000006</c:v>
                </c:pt>
                <c:pt idx="276">
                  <c:v>43141.800000000061</c:v>
                </c:pt>
                <c:pt idx="277">
                  <c:v>43172.200000000063</c:v>
                </c:pt>
                <c:pt idx="278">
                  <c:v>43202.600000000064</c:v>
                </c:pt>
                <c:pt idx="279">
                  <c:v>43233.000000000065</c:v>
                </c:pt>
                <c:pt idx="280">
                  <c:v>43263.400000000067</c:v>
                </c:pt>
                <c:pt idx="281">
                  <c:v>43293.800000000068</c:v>
                </c:pt>
                <c:pt idx="282">
                  <c:v>43324.20000000007</c:v>
                </c:pt>
                <c:pt idx="283">
                  <c:v>43354.600000000071</c:v>
                </c:pt>
                <c:pt idx="284">
                  <c:v>43385.000000000073</c:v>
                </c:pt>
                <c:pt idx="285">
                  <c:v>43415.400000000074</c:v>
                </c:pt>
                <c:pt idx="286">
                  <c:v>43445.800000000076</c:v>
                </c:pt>
                <c:pt idx="287">
                  <c:v>43476.200000000077</c:v>
                </c:pt>
                <c:pt idx="288">
                  <c:v>43506.600000000079</c:v>
                </c:pt>
                <c:pt idx="289">
                  <c:v>43537.00000000008</c:v>
                </c:pt>
                <c:pt idx="290">
                  <c:v>43567.400000000081</c:v>
                </c:pt>
                <c:pt idx="291">
                  <c:v>43597.800000000083</c:v>
                </c:pt>
                <c:pt idx="292">
                  <c:v>43628.200000000084</c:v>
                </c:pt>
                <c:pt idx="293">
                  <c:v>43658.600000000086</c:v>
                </c:pt>
                <c:pt idx="294">
                  <c:v>43689.000000000087</c:v>
                </c:pt>
                <c:pt idx="295">
                  <c:v>43719.400000000089</c:v>
                </c:pt>
                <c:pt idx="296">
                  <c:v>43749.80000000009</c:v>
                </c:pt>
                <c:pt idx="297">
                  <c:v>43780.200000000092</c:v>
                </c:pt>
                <c:pt idx="298">
                  <c:v>43810.600000000093</c:v>
                </c:pt>
                <c:pt idx="299">
                  <c:v>43841.000000000095</c:v>
                </c:pt>
                <c:pt idx="300">
                  <c:v>43871.400000000096</c:v>
                </c:pt>
                <c:pt idx="301">
                  <c:v>43901.800000000097</c:v>
                </c:pt>
                <c:pt idx="302">
                  <c:v>43932.200000000099</c:v>
                </c:pt>
                <c:pt idx="303">
                  <c:v>43962.6000000001</c:v>
                </c:pt>
                <c:pt idx="304">
                  <c:v>43993.000000000102</c:v>
                </c:pt>
                <c:pt idx="305">
                  <c:v>44023.400000000103</c:v>
                </c:pt>
                <c:pt idx="306">
                  <c:v>44053.800000000105</c:v>
                </c:pt>
                <c:pt idx="307">
                  <c:v>44084.200000000106</c:v>
                </c:pt>
                <c:pt idx="308">
                  <c:v>44114.600000000108</c:v>
                </c:pt>
                <c:pt idx="309">
                  <c:v>44145.000000000109</c:v>
                </c:pt>
                <c:pt idx="310">
                  <c:v>44175.400000000111</c:v>
                </c:pt>
                <c:pt idx="311">
                  <c:v>44205.800000000112</c:v>
                </c:pt>
                <c:pt idx="312">
                  <c:v>44236.200000000114</c:v>
                </c:pt>
                <c:pt idx="313">
                  <c:v>44266.600000000115</c:v>
                </c:pt>
                <c:pt idx="314">
                  <c:v>44297.000000000116</c:v>
                </c:pt>
                <c:pt idx="315">
                  <c:v>44327.400000000118</c:v>
                </c:pt>
                <c:pt idx="316">
                  <c:v>44357.800000000119</c:v>
                </c:pt>
                <c:pt idx="317">
                  <c:v>44388.200000000121</c:v>
                </c:pt>
                <c:pt idx="318">
                  <c:v>44418.600000000122</c:v>
                </c:pt>
                <c:pt idx="319">
                  <c:v>44449.000000000124</c:v>
                </c:pt>
                <c:pt idx="320">
                  <c:v>44479.400000000125</c:v>
                </c:pt>
                <c:pt idx="321">
                  <c:v>44509.800000000127</c:v>
                </c:pt>
                <c:pt idx="322">
                  <c:v>44540.200000000128</c:v>
                </c:pt>
                <c:pt idx="323">
                  <c:v>44570.60000000013</c:v>
                </c:pt>
                <c:pt idx="324">
                  <c:v>44601.000000000131</c:v>
                </c:pt>
                <c:pt idx="325">
                  <c:v>44631.400000000132</c:v>
                </c:pt>
                <c:pt idx="326">
                  <c:v>44661.800000000134</c:v>
                </c:pt>
                <c:pt idx="327">
                  <c:v>44692.200000000135</c:v>
                </c:pt>
                <c:pt idx="328">
                  <c:v>44722.600000000137</c:v>
                </c:pt>
                <c:pt idx="329">
                  <c:v>44753.000000000138</c:v>
                </c:pt>
                <c:pt idx="330">
                  <c:v>44783.40000000014</c:v>
                </c:pt>
                <c:pt idx="331">
                  <c:v>44813.800000000141</c:v>
                </c:pt>
                <c:pt idx="332">
                  <c:v>44844.200000000143</c:v>
                </c:pt>
                <c:pt idx="333">
                  <c:v>44874.600000000144</c:v>
                </c:pt>
                <c:pt idx="334">
                  <c:v>44905.000000000146</c:v>
                </c:pt>
                <c:pt idx="335">
                  <c:v>44935.400000000147</c:v>
                </c:pt>
                <c:pt idx="336">
                  <c:v>44965.800000000148</c:v>
                </c:pt>
              </c:numCache>
            </c:numRef>
          </c:cat>
          <c:val>
            <c:numRef>
              <c:f>'203'!$D$6:$MB$6</c:f>
              <c:numCache>
                <c:formatCode>#,##0</c:formatCode>
                <c:ptCount val="337"/>
                <c:pt idx="0">
                  <c:v>933</c:v>
                </c:pt>
                <c:pt idx="1">
                  <c:v>992</c:v>
                </c:pt>
                <c:pt idx="2">
                  <c:v>1125</c:v>
                </c:pt>
                <c:pt idx="3">
                  <c:v>1171</c:v>
                </c:pt>
                <c:pt idx="4">
                  <c:v>1218</c:v>
                </c:pt>
                <c:pt idx="5">
                  <c:v>1296</c:v>
                </c:pt>
                <c:pt idx="6">
                  <c:v>1248</c:v>
                </c:pt>
                <c:pt idx="7">
                  <c:v>1028</c:v>
                </c:pt>
                <c:pt idx="8">
                  <c:v>957</c:v>
                </c:pt>
                <c:pt idx="9">
                  <c:v>845</c:v>
                </c:pt>
                <c:pt idx="10">
                  <c:v>858</c:v>
                </c:pt>
                <c:pt idx="11">
                  <c:v>927</c:v>
                </c:pt>
                <c:pt idx="12">
                  <c:v>999</c:v>
                </c:pt>
                <c:pt idx="13">
                  <c:v>981</c:v>
                </c:pt>
                <c:pt idx="14">
                  <c:v>1140</c:v>
                </c:pt>
                <c:pt idx="15">
                  <c:v>1163</c:v>
                </c:pt>
                <c:pt idx="16">
                  <c:v>1145</c:v>
                </c:pt>
                <c:pt idx="17">
                  <c:v>1250</c:v>
                </c:pt>
                <c:pt idx="18">
                  <c:v>1145</c:v>
                </c:pt>
                <c:pt idx="19">
                  <c:v>992</c:v>
                </c:pt>
                <c:pt idx="20">
                  <c:v>851</c:v>
                </c:pt>
                <c:pt idx="21">
                  <c:v>827</c:v>
                </c:pt>
                <c:pt idx="22">
                  <c:v>789</c:v>
                </c:pt>
                <c:pt idx="23">
                  <c:v>841</c:v>
                </c:pt>
                <c:pt idx="24">
                  <c:v>841</c:v>
                </c:pt>
                <c:pt idx="25">
                  <c:v>806</c:v>
                </c:pt>
                <c:pt idx="26">
                  <c:v>885</c:v>
                </c:pt>
                <c:pt idx="27">
                  <c:v>941</c:v>
                </c:pt>
                <c:pt idx="28">
                  <c:v>995</c:v>
                </c:pt>
                <c:pt idx="29">
                  <c:v>1154</c:v>
                </c:pt>
                <c:pt idx="30">
                  <c:v>1072</c:v>
                </c:pt>
                <c:pt idx="31">
                  <c:v>912</c:v>
                </c:pt>
                <c:pt idx="32">
                  <c:v>817</c:v>
                </c:pt>
                <c:pt idx="33">
                  <c:v>722</c:v>
                </c:pt>
                <c:pt idx="34">
                  <c:v>682</c:v>
                </c:pt>
                <c:pt idx="35">
                  <c:v>741</c:v>
                </c:pt>
                <c:pt idx="36">
                  <c:v>684</c:v>
                </c:pt>
                <c:pt idx="37">
                  <c:v>680</c:v>
                </c:pt>
                <c:pt idx="38">
                  <c:v>813</c:v>
                </c:pt>
                <c:pt idx="39">
                  <c:v>849</c:v>
                </c:pt>
                <c:pt idx="40">
                  <c:v>899</c:v>
                </c:pt>
                <c:pt idx="41">
                  <c:v>1031</c:v>
                </c:pt>
                <c:pt idx="42">
                  <c:v>1007</c:v>
                </c:pt>
                <c:pt idx="43">
                  <c:v>838</c:v>
                </c:pt>
                <c:pt idx="44">
                  <c:v>776</c:v>
                </c:pt>
                <c:pt idx="45">
                  <c:v>761</c:v>
                </c:pt>
                <c:pt idx="46">
                  <c:v>722</c:v>
                </c:pt>
                <c:pt idx="47">
                  <c:v>830</c:v>
                </c:pt>
                <c:pt idx="48">
                  <c:v>756</c:v>
                </c:pt>
                <c:pt idx="49">
                  <c:v>688</c:v>
                </c:pt>
                <c:pt idx="50">
                  <c:v>949</c:v>
                </c:pt>
                <c:pt idx="51">
                  <c:v>911</c:v>
                </c:pt>
                <c:pt idx="52">
                  <c:v>906</c:v>
                </c:pt>
                <c:pt idx="53">
                  <c:v>1132</c:v>
                </c:pt>
                <c:pt idx="54">
                  <c:v>1117</c:v>
                </c:pt>
                <c:pt idx="55">
                  <c:v>968</c:v>
                </c:pt>
                <c:pt idx="56">
                  <c:v>813</c:v>
                </c:pt>
                <c:pt idx="57">
                  <c:v>768</c:v>
                </c:pt>
                <c:pt idx="58">
                  <c:v>754.5</c:v>
                </c:pt>
                <c:pt idx="59">
                  <c:v>741</c:v>
                </c:pt>
                <c:pt idx="60">
                  <c:v>691</c:v>
                </c:pt>
                <c:pt idx="61">
                  <c:v>652</c:v>
                </c:pt>
                <c:pt idx="62">
                  <c:v>829</c:v>
                </c:pt>
                <c:pt idx="63">
                  <c:v>875</c:v>
                </c:pt>
                <c:pt idx="64">
                  <c:v>983</c:v>
                </c:pt>
                <c:pt idx="65">
                  <c:v>1109</c:v>
                </c:pt>
                <c:pt idx="66">
                  <c:v>1058</c:v>
                </c:pt>
                <c:pt idx="67">
                  <c:v>897</c:v>
                </c:pt>
                <c:pt idx="68">
                  <c:v>760</c:v>
                </c:pt>
                <c:pt idx="69">
                  <c:v>797</c:v>
                </c:pt>
                <c:pt idx="70">
                  <c:v>832</c:v>
                </c:pt>
                <c:pt idx="71">
                  <c:v>892</c:v>
                </c:pt>
                <c:pt idx="72">
                  <c:v>934</c:v>
                </c:pt>
                <c:pt idx="73">
                  <c:v>648</c:v>
                </c:pt>
                <c:pt idx="74">
                  <c:v>1276</c:v>
                </c:pt>
                <c:pt idx="75">
                  <c:v>1399</c:v>
                </c:pt>
                <c:pt idx="76">
                  <c:v>1584</c:v>
                </c:pt>
                <c:pt idx="77">
                  <c:v>1806</c:v>
                </c:pt>
                <c:pt idx="78">
                  <c:v>1776</c:v>
                </c:pt>
                <c:pt idx="79">
                  <c:v>1705</c:v>
                </c:pt>
                <c:pt idx="80">
                  <c:v>1785</c:v>
                </c:pt>
                <c:pt idx="81">
                  <c:v>1931</c:v>
                </c:pt>
                <c:pt idx="82">
                  <c:v>2191</c:v>
                </c:pt>
                <c:pt idx="83">
                  <c:v>2255</c:v>
                </c:pt>
                <c:pt idx="84">
                  <c:v>2339</c:v>
                </c:pt>
                <c:pt idx="85">
                  <c:v>2231</c:v>
                </c:pt>
                <c:pt idx="86">
                  <c:v>2488</c:v>
                </c:pt>
                <c:pt idx="87">
                  <c:v>2421</c:v>
                </c:pt>
                <c:pt idx="88">
                  <c:v>2479</c:v>
                </c:pt>
                <c:pt idx="89">
                  <c:v>2614</c:v>
                </c:pt>
                <c:pt idx="90">
                  <c:v>1977</c:v>
                </c:pt>
                <c:pt idx="91">
                  <c:v>2528</c:v>
                </c:pt>
                <c:pt idx="92">
                  <c:v>2385</c:v>
                </c:pt>
                <c:pt idx="93">
                  <c:v>2390</c:v>
                </c:pt>
                <c:pt idx="94">
                  <c:v>2403</c:v>
                </c:pt>
                <c:pt idx="95">
                  <c:v>2403</c:v>
                </c:pt>
                <c:pt idx="96">
                  <c:v>2275</c:v>
                </c:pt>
                <c:pt idx="97">
                  <c:v>2357</c:v>
                </c:pt>
                <c:pt idx="98">
                  <c:v>2525</c:v>
                </c:pt>
                <c:pt idx="99">
                  <c:v>2698</c:v>
                </c:pt>
                <c:pt idx="100">
                  <c:v>2770</c:v>
                </c:pt>
                <c:pt idx="101">
                  <c:v>2791</c:v>
                </c:pt>
                <c:pt idx="102">
                  <c:v>2653</c:v>
                </c:pt>
                <c:pt idx="103">
                  <c:v>2521</c:v>
                </c:pt>
                <c:pt idx="104">
                  <c:v>2432</c:v>
                </c:pt>
                <c:pt idx="105">
                  <c:v>2226</c:v>
                </c:pt>
                <c:pt idx="106">
                  <c:v>2184</c:v>
                </c:pt>
                <c:pt idx="107">
                  <c:v>2171</c:v>
                </c:pt>
                <c:pt idx="108">
                  <c:v>1879</c:v>
                </c:pt>
                <c:pt idx="109">
                  <c:v>1749</c:v>
                </c:pt>
                <c:pt idx="110">
                  <c:v>1951</c:v>
                </c:pt>
                <c:pt idx="111">
                  <c:v>1934</c:v>
                </c:pt>
                <c:pt idx="112">
                  <c:v>2086</c:v>
                </c:pt>
                <c:pt idx="113">
                  <c:v>2265</c:v>
                </c:pt>
                <c:pt idx="114">
                  <c:v>2055</c:v>
                </c:pt>
                <c:pt idx="115">
                  <c:v>1820</c:v>
                </c:pt>
                <c:pt idx="116">
                  <c:v>1675</c:v>
                </c:pt>
                <c:pt idx="117">
                  <c:v>1638</c:v>
                </c:pt>
                <c:pt idx="118">
                  <c:v>1533</c:v>
                </c:pt>
                <c:pt idx="119">
                  <c:v>1539</c:v>
                </c:pt>
                <c:pt idx="120">
                  <c:v>1361</c:v>
                </c:pt>
                <c:pt idx="121">
                  <c:v>1258</c:v>
                </c:pt>
                <c:pt idx="122">
                  <c:v>1375</c:v>
                </c:pt>
                <c:pt idx="123">
                  <c:v>1408</c:v>
                </c:pt>
                <c:pt idx="124">
                  <c:v>1444</c:v>
                </c:pt>
                <c:pt idx="125">
                  <c:v>1461</c:v>
                </c:pt>
                <c:pt idx="126">
                  <c:v>1439</c:v>
                </c:pt>
                <c:pt idx="127">
                  <c:v>1209</c:v>
                </c:pt>
                <c:pt idx="128">
                  <c:v>1134</c:v>
                </c:pt>
                <c:pt idx="129">
                  <c:v>1071</c:v>
                </c:pt>
                <c:pt idx="130">
                  <c:v>987</c:v>
                </c:pt>
                <c:pt idx="131">
                  <c:v>925</c:v>
                </c:pt>
                <c:pt idx="132">
                  <c:v>804</c:v>
                </c:pt>
                <c:pt idx="133">
                  <c:v>785</c:v>
                </c:pt>
                <c:pt idx="134">
                  <c:v>945</c:v>
                </c:pt>
                <c:pt idx="135">
                  <c:v>964</c:v>
                </c:pt>
                <c:pt idx="136">
                  <c:v>1113</c:v>
                </c:pt>
                <c:pt idx="137">
                  <c:v>1183</c:v>
                </c:pt>
                <c:pt idx="138">
                  <c:v>1202</c:v>
                </c:pt>
                <c:pt idx="139">
                  <c:v>1086</c:v>
                </c:pt>
                <c:pt idx="140">
                  <c:v>1056</c:v>
                </c:pt>
                <c:pt idx="141">
                  <c:v>1003</c:v>
                </c:pt>
                <c:pt idx="142">
                  <c:v>1102</c:v>
                </c:pt>
                <c:pt idx="143">
                  <c:v>1147</c:v>
                </c:pt>
                <c:pt idx="144">
                  <c:v>1090</c:v>
                </c:pt>
                <c:pt idx="145">
                  <c:v>1089</c:v>
                </c:pt>
                <c:pt idx="146">
                  <c:v>1203</c:v>
                </c:pt>
                <c:pt idx="147">
                  <c:v>1285</c:v>
                </c:pt>
                <c:pt idx="148">
                  <c:v>1340</c:v>
                </c:pt>
                <c:pt idx="149">
                  <c:v>1524</c:v>
                </c:pt>
                <c:pt idx="150">
                  <c:v>1510</c:v>
                </c:pt>
                <c:pt idx="151">
                  <c:v>1595</c:v>
                </c:pt>
                <c:pt idx="152">
                  <c:v>1517</c:v>
                </c:pt>
                <c:pt idx="153">
                  <c:v>1424</c:v>
                </c:pt>
                <c:pt idx="154">
                  <c:v>1536</c:v>
                </c:pt>
                <c:pt idx="155">
                  <c:v>1628</c:v>
                </c:pt>
                <c:pt idx="156">
                  <c:v>1565</c:v>
                </c:pt>
                <c:pt idx="157">
                  <c:v>1666</c:v>
                </c:pt>
                <c:pt idx="158">
                  <c:v>1889</c:v>
                </c:pt>
                <c:pt idx="159">
                  <c:v>2099</c:v>
                </c:pt>
                <c:pt idx="160">
                  <c:v>2238</c:v>
                </c:pt>
                <c:pt idx="161">
                  <c:v>2488</c:v>
                </c:pt>
                <c:pt idx="162">
                  <c:v>2665</c:v>
                </c:pt>
                <c:pt idx="163">
                  <c:v>2924</c:v>
                </c:pt>
                <c:pt idx="164">
                  <c:v>3131</c:v>
                </c:pt>
                <c:pt idx="165">
                  <c:v>3414</c:v>
                </c:pt>
                <c:pt idx="166">
                  <c:v>4020</c:v>
                </c:pt>
                <c:pt idx="167">
                  <c:v>4678</c:v>
                </c:pt>
                <c:pt idx="168">
                  <c:v>5304</c:v>
                </c:pt>
                <c:pt idx="169">
                  <c:v>5925</c:v>
                </c:pt>
                <c:pt idx="170">
                  <c:v>6403</c:v>
                </c:pt>
                <c:pt idx="171">
                  <c:v>6521</c:v>
                </c:pt>
                <c:pt idx="172">
                  <c:v>6853</c:v>
                </c:pt>
                <c:pt idx="173">
                  <c:v>7280</c:v>
                </c:pt>
                <c:pt idx="174">
                  <c:v>7069</c:v>
                </c:pt>
                <c:pt idx="175">
                  <c:v>7291</c:v>
                </c:pt>
                <c:pt idx="176">
                  <c:v>7051</c:v>
                </c:pt>
                <c:pt idx="177">
                  <c:v>6817</c:v>
                </c:pt>
                <c:pt idx="178">
                  <c:v>6586</c:v>
                </c:pt>
                <c:pt idx="179">
                  <c:v>6583</c:v>
                </c:pt>
                <c:pt idx="180">
                  <c:v>6142</c:v>
                </c:pt>
                <c:pt idx="181">
                  <c:v>5822</c:v>
                </c:pt>
                <c:pt idx="182">
                  <c:v>5751</c:v>
                </c:pt>
                <c:pt idx="183">
                  <c:v>5553</c:v>
                </c:pt>
                <c:pt idx="184">
                  <c:v>5640</c:v>
                </c:pt>
                <c:pt idx="185">
                  <c:v>5781</c:v>
                </c:pt>
                <c:pt idx="186">
                  <c:v>5590</c:v>
                </c:pt>
                <c:pt idx="187">
                  <c:v>5332</c:v>
                </c:pt>
                <c:pt idx="188">
                  <c:v>5138</c:v>
                </c:pt>
                <c:pt idx="189">
                  <c:v>4771</c:v>
                </c:pt>
                <c:pt idx="190">
                  <c:v>4159</c:v>
                </c:pt>
                <c:pt idx="191">
                  <c:v>4343</c:v>
                </c:pt>
                <c:pt idx="192">
                  <c:v>4202</c:v>
                </c:pt>
                <c:pt idx="193">
                  <c:v>3998</c:v>
                </c:pt>
                <c:pt idx="194">
                  <c:v>4190</c:v>
                </c:pt>
                <c:pt idx="195">
                  <c:v>4217</c:v>
                </c:pt>
                <c:pt idx="196">
                  <c:v>4676</c:v>
                </c:pt>
                <c:pt idx="197">
                  <c:v>4815</c:v>
                </c:pt>
                <c:pt idx="198">
                  <c:v>4498</c:v>
                </c:pt>
                <c:pt idx="199">
                  <c:v>4156</c:v>
                </c:pt>
                <c:pt idx="200">
                  <c:v>3959</c:v>
                </c:pt>
                <c:pt idx="201">
                  <c:v>3615</c:v>
                </c:pt>
                <c:pt idx="202">
                  <c:v>3290</c:v>
                </c:pt>
                <c:pt idx="203">
                  <c:v>3424</c:v>
                </c:pt>
                <c:pt idx="204">
                  <c:v>3428</c:v>
                </c:pt>
                <c:pt idx="205">
                  <c:v>3252</c:v>
                </c:pt>
                <c:pt idx="206">
                  <c:v>3590</c:v>
                </c:pt>
                <c:pt idx="207">
                  <c:v>3828</c:v>
                </c:pt>
                <c:pt idx="208">
                  <c:v>3747</c:v>
                </c:pt>
                <c:pt idx="209">
                  <c:v>4087</c:v>
                </c:pt>
                <c:pt idx="210">
                  <c:v>3284</c:v>
                </c:pt>
                <c:pt idx="211">
                  <c:v>2903</c:v>
                </c:pt>
                <c:pt idx="212">
                  <c:v>2603</c:v>
                </c:pt>
                <c:pt idx="213">
                  <c:v>2155</c:v>
                </c:pt>
                <c:pt idx="214">
                  <c:v>2201</c:v>
                </c:pt>
                <c:pt idx="215">
                  <c:v>2199</c:v>
                </c:pt>
                <c:pt idx="216">
                  <c:v>1996</c:v>
                </c:pt>
                <c:pt idx="217">
                  <c:v>1934</c:v>
                </c:pt>
                <c:pt idx="218">
                  <c:v>2124</c:v>
                </c:pt>
                <c:pt idx="219">
                  <c:v>2394</c:v>
                </c:pt>
                <c:pt idx="220">
                  <c:v>2351</c:v>
                </c:pt>
                <c:pt idx="221">
                  <c:v>2558</c:v>
                </c:pt>
                <c:pt idx="222">
                  <c:v>2519</c:v>
                </c:pt>
                <c:pt idx="223">
                  <c:v>2214</c:v>
                </c:pt>
                <c:pt idx="224">
                  <c:v>2044</c:v>
                </c:pt>
                <c:pt idx="225">
                  <c:v>1927</c:v>
                </c:pt>
                <c:pt idx="226">
                  <c:v>1854</c:v>
                </c:pt>
                <c:pt idx="227">
                  <c:v>1846</c:v>
                </c:pt>
                <c:pt idx="228">
                  <c:v>1817</c:v>
                </c:pt>
                <c:pt idx="229">
                  <c:v>1741</c:v>
                </c:pt>
                <c:pt idx="230">
                  <c:v>1940</c:v>
                </c:pt>
                <c:pt idx="231">
                  <c:v>2093</c:v>
                </c:pt>
                <c:pt idx="232">
                  <c:v>2152</c:v>
                </c:pt>
                <c:pt idx="233">
                  <c:v>2333</c:v>
                </c:pt>
                <c:pt idx="234">
                  <c:v>2379</c:v>
                </c:pt>
                <c:pt idx="235">
                  <c:v>2048</c:v>
                </c:pt>
                <c:pt idx="236">
                  <c:v>1781</c:v>
                </c:pt>
                <c:pt idx="237">
                  <c:v>1557</c:v>
                </c:pt>
                <c:pt idx="238">
                  <c:v>1482</c:v>
                </c:pt>
                <c:pt idx="239">
                  <c:v>1466</c:v>
                </c:pt>
                <c:pt idx="240">
                  <c:v>1346</c:v>
                </c:pt>
                <c:pt idx="241">
                  <c:v>1416</c:v>
                </c:pt>
                <c:pt idx="242">
                  <c:v>1736</c:v>
                </c:pt>
                <c:pt idx="243">
                  <c:v>1749</c:v>
                </c:pt>
                <c:pt idx="244">
                  <c:v>1789</c:v>
                </c:pt>
                <c:pt idx="245">
                  <c:v>2033</c:v>
                </c:pt>
                <c:pt idx="246">
                  <c:v>2007</c:v>
                </c:pt>
                <c:pt idx="247">
                  <c:v>1807</c:v>
                </c:pt>
                <c:pt idx="248">
                  <c:v>1461</c:v>
                </c:pt>
                <c:pt idx="249">
                  <c:v>1246</c:v>
                </c:pt>
                <c:pt idx="250">
                  <c:v>1179</c:v>
                </c:pt>
                <c:pt idx="251">
                  <c:v>1466</c:v>
                </c:pt>
                <c:pt idx="252">
                  <c:v>1246</c:v>
                </c:pt>
                <c:pt idx="253">
                  <c:v>1170</c:v>
                </c:pt>
                <c:pt idx="254">
                  <c:v>1494</c:v>
                </c:pt>
                <c:pt idx="255">
                  <c:v>1670</c:v>
                </c:pt>
                <c:pt idx="256">
                  <c:v>1622</c:v>
                </c:pt>
                <c:pt idx="257">
                  <c:v>1919</c:v>
                </c:pt>
                <c:pt idx="258">
                  <c:v>1920</c:v>
                </c:pt>
                <c:pt idx="259">
                  <c:v>1632</c:v>
                </c:pt>
                <c:pt idx="260">
                  <c:v>1423</c:v>
                </c:pt>
                <c:pt idx="261">
                  <c:v>1296</c:v>
                </c:pt>
                <c:pt idx="262">
                  <c:v>1096</c:v>
                </c:pt>
                <c:pt idx="263">
                  <c:v>1150</c:v>
                </c:pt>
                <c:pt idx="264">
                  <c:v>1109</c:v>
                </c:pt>
                <c:pt idx="265">
                  <c:v>1015</c:v>
                </c:pt>
                <c:pt idx="266">
                  <c:v>1285</c:v>
                </c:pt>
                <c:pt idx="267">
                  <c:v>1492</c:v>
                </c:pt>
                <c:pt idx="268">
                  <c:v>1435</c:v>
                </c:pt>
                <c:pt idx="269">
                  <c:v>1658</c:v>
                </c:pt>
                <c:pt idx="270">
                  <c:v>1605</c:v>
                </c:pt>
                <c:pt idx="271">
                  <c:v>1420</c:v>
                </c:pt>
                <c:pt idx="272">
                  <c:v>1224</c:v>
                </c:pt>
                <c:pt idx="273">
                  <c:v>972</c:v>
                </c:pt>
                <c:pt idx="274">
                  <c:v>914</c:v>
                </c:pt>
                <c:pt idx="275">
                  <c:v>912</c:v>
                </c:pt>
                <c:pt idx="276">
                  <c:v>940</c:v>
                </c:pt>
                <c:pt idx="277">
                  <c:v>875</c:v>
                </c:pt>
                <c:pt idx="278">
                  <c:v>1104</c:v>
                </c:pt>
                <c:pt idx="279">
                  <c:v>1275</c:v>
                </c:pt>
                <c:pt idx="280">
                  <c:v>1207</c:v>
                </c:pt>
                <c:pt idx="281">
                  <c:v>1445</c:v>
                </c:pt>
                <c:pt idx="282">
                  <c:v>1323</c:v>
                </c:pt>
                <c:pt idx="283">
                  <c:v>1084</c:v>
                </c:pt>
                <c:pt idx="284">
                  <c:v>985</c:v>
                </c:pt>
                <c:pt idx="285">
                  <c:v>808</c:v>
                </c:pt>
                <c:pt idx="286">
                  <c:v>771</c:v>
                </c:pt>
                <c:pt idx="287">
                  <c:v>743</c:v>
                </c:pt>
                <c:pt idx="288">
                  <c:v>739</c:v>
                </c:pt>
                <c:pt idx="289">
                  <c:v>738</c:v>
                </c:pt>
                <c:pt idx="290">
                  <c:v>850</c:v>
                </c:pt>
                <c:pt idx="291">
                  <c:v>1092</c:v>
                </c:pt>
                <c:pt idx="292">
                  <c:v>1070</c:v>
                </c:pt>
                <c:pt idx="293">
                  <c:v>1114</c:v>
                </c:pt>
                <c:pt idx="294">
                  <c:v>1084</c:v>
                </c:pt>
                <c:pt idx="295">
                  <c:v>932</c:v>
                </c:pt>
                <c:pt idx="296">
                  <c:v>877</c:v>
                </c:pt>
                <c:pt idx="297">
                  <c:v>701</c:v>
                </c:pt>
                <c:pt idx="298">
                  <c:v>663</c:v>
                </c:pt>
                <c:pt idx="299">
                  <c:v>724</c:v>
                </c:pt>
                <c:pt idx="300">
                  <c:v>704</c:v>
                </c:pt>
                <c:pt idx="301">
                  <c:v>630</c:v>
                </c:pt>
                <c:pt idx="302">
                  <c:v>17510</c:v>
                </c:pt>
                <c:pt idx="303">
                  <c:v>19159</c:v>
                </c:pt>
                <c:pt idx="304">
                  <c:v>18470</c:v>
                </c:pt>
                <c:pt idx="305">
                  <c:v>20204</c:v>
                </c:pt>
                <c:pt idx="306">
                  <c:v>17237</c:v>
                </c:pt>
                <c:pt idx="307">
                  <c:v>15201</c:v>
                </c:pt>
                <c:pt idx="308">
                  <c:v>9693</c:v>
                </c:pt>
                <c:pt idx="309">
                  <c:v>6796</c:v>
                </c:pt>
                <c:pt idx="310">
                  <c:v>5424</c:v>
                </c:pt>
                <c:pt idx="311">
                  <c:v>5424</c:v>
                </c:pt>
                <c:pt idx="312">
                  <c:v>4500</c:v>
                </c:pt>
                <c:pt idx="313">
                  <c:v>3249</c:v>
                </c:pt>
                <c:pt idx="314">
                  <c:v>3581</c:v>
                </c:pt>
                <c:pt idx="315">
                  <c:v>3672</c:v>
                </c:pt>
                <c:pt idx="316">
                  <c:v>2699</c:v>
                </c:pt>
                <c:pt idx="317">
                  <c:v>2270</c:v>
                </c:pt>
                <c:pt idx="318">
                  <c:v>1912</c:v>
                </c:pt>
                <c:pt idx="319">
                  <c:v>1209</c:v>
                </c:pt>
                <c:pt idx="320">
                  <c:v>875</c:v>
                </c:pt>
                <c:pt idx="321">
                  <c:v>681</c:v>
                </c:pt>
                <c:pt idx="322">
                  <c:v>580</c:v>
                </c:pt>
                <c:pt idx="323">
                  <c:v>547</c:v>
                </c:pt>
                <c:pt idx="324">
                  <c:v>575</c:v>
                </c:pt>
                <c:pt idx="325">
                  <c:v>541</c:v>
                </c:pt>
                <c:pt idx="326">
                  <c:v>723</c:v>
                </c:pt>
                <c:pt idx="327">
                  <c:v>837</c:v>
                </c:pt>
                <c:pt idx="328">
                  <c:v>969</c:v>
                </c:pt>
                <c:pt idx="329">
                  <c:v>1055</c:v>
                </c:pt>
                <c:pt idx="330">
                  <c:v>1062</c:v>
                </c:pt>
                <c:pt idx="331">
                  <c:v>928</c:v>
                </c:pt>
                <c:pt idx="332">
                  <c:v>870</c:v>
                </c:pt>
                <c:pt idx="333">
                  <c:v>806</c:v>
                </c:pt>
                <c:pt idx="334">
                  <c:v>798</c:v>
                </c:pt>
                <c:pt idx="335">
                  <c:v>854</c:v>
                </c:pt>
                <c:pt idx="336">
                  <c:v>900</c:v>
                </c:pt>
              </c:numCache>
            </c:numRef>
          </c:val>
          <c:smooth val="0"/>
          <c:extLst>
            <c:ext xmlns:c16="http://schemas.microsoft.com/office/drawing/2014/chart" uri="{C3380CC4-5D6E-409C-BE32-E72D297353CC}">
              <c16:uniqueId val="{00000001-E865-4646-944D-2BC7FBDCBE3B}"/>
            </c:ext>
          </c:extLst>
        </c:ser>
        <c:ser>
          <c:idx val="2"/>
          <c:order val="2"/>
          <c:tx>
            <c:strRef>
              <c:f>'203'!$B$7</c:f>
              <c:strCache>
                <c:ptCount val="1"/>
                <c:pt idx="0">
                  <c:v>25-34</c:v>
                </c:pt>
              </c:strCache>
            </c:strRef>
          </c:tx>
          <c:marker>
            <c:symbol val="none"/>
          </c:marker>
          <c:cat>
            <c:numRef>
              <c:f>'203'!$D$1:$MB$1</c:f>
              <c:numCache>
                <c:formatCode>[$-409]mmm\-yy;@</c:formatCode>
                <c:ptCount val="337"/>
                <c:pt idx="0">
                  <c:v>34758</c:v>
                </c:pt>
                <c:pt idx="1">
                  <c:v>34789</c:v>
                </c:pt>
                <c:pt idx="2">
                  <c:v>34819</c:v>
                </c:pt>
                <c:pt idx="3">
                  <c:v>34850</c:v>
                </c:pt>
                <c:pt idx="4">
                  <c:v>34880</c:v>
                </c:pt>
                <c:pt idx="5">
                  <c:v>34911</c:v>
                </c:pt>
                <c:pt idx="6">
                  <c:v>34942</c:v>
                </c:pt>
                <c:pt idx="7">
                  <c:v>34972</c:v>
                </c:pt>
                <c:pt idx="8">
                  <c:v>35003</c:v>
                </c:pt>
                <c:pt idx="9">
                  <c:v>35033</c:v>
                </c:pt>
                <c:pt idx="10">
                  <c:v>35064</c:v>
                </c:pt>
                <c:pt idx="11">
                  <c:v>35095</c:v>
                </c:pt>
                <c:pt idx="12">
                  <c:v>35124</c:v>
                </c:pt>
                <c:pt idx="13">
                  <c:v>35155</c:v>
                </c:pt>
                <c:pt idx="14">
                  <c:v>35185</c:v>
                </c:pt>
                <c:pt idx="15">
                  <c:v>35216</c:v>
                </c:pt>
                <c:pt idx="16">
                  <c:v>35246</c:v>
                </c:pt>
                <c:pt idx="17">
                  <c:v>35277</c:v>
                </c:pt>
                <c:pt idx="18">
                  <c:v>35308</c:v>
                </c:pt>
                <c:pt idx="19">
                  <c:v>35338</c:v>
                </c:pt>
                <c:pt idx="20">
                  <c:v>35369</c:v>
                </c:pt>
                <c:pt idx="21">
                  <c:v>35399</c:v>
                </c:pt>
                <c:pt idx="22">
                  <c:v>35430</c:v>
                </c:pt>
                <c:pt idx="23">
                  <c:v>35461</c:v>
                </c:pt>
                <c:pt idx="24">
                  <c:v>35489</c:v>
                </c:pt>
                <c:pt idx="25">
                  <c:v>35520</c:v>
                </c:pt>
                <c:pt idx="26">
                  <c:v>35550</c:v>
                </c:pt>
                <c:pt idx="27">
                  <c:v>35581</c:v>
                </c:pt>
                <c:pt idx="28">
                  <c:v>35611</c:v>
                </c:pt>
                <c:pt idx="29">
                  <c:v>35642</c:v>
                </c:pt>
                <c:pt idx="30">
                  <c:v>35673</c:v>
                </c:pt>
                <c:pt idx="31">
                  <c:v>35703</c:v>
                </c:pt>
                <c:pt idx="32">
                  <c:v>35734</c:v>
                </c:pt>
                <c:pt idx="33">
                  <c:v>35764</c:v>
                </c:pt>
                <c:pt idx="34">
                  <c:v>35795</c:v>
                </c:pt>
                <c:pt idx="35">
                  <c:v>35826</c:v>
                </c:pt>
                <c:pt idx="36">
                  <c:v>35854</c:v>
                </c:pt>
                <c:pt idx="37">
                  <c:v>35885</c:v>
                </c:pt>
                <c:pt idx="38">
                  <c:v>35915</c:v>
                </c:pt>
                <c:pt idx="39">
                  <c:v>35946</c:v>
                </c:pt>
                <c:pt idx="40">
                  <c:v>35976</c:v>
                </c:pt>
                <c:pt idx="41">
                  <c:v>36007</c:v>
                </c:pt>
                <c:pt idx="42">
                  <c:v>36038</c:v>
                </c:pt>
                <c:pt idx="43">
                  <c:v>36068</c:v>
                </c:pt>
                <c:pt idx="44">
                  <c:v>36099</c:v>
                </c:pt>
                <c:pt idx="45">
                  <c:v>36129</c:v>
                </c:pt>
                <c:pt idx="46">
                  <c:v>36160</c:v>
                </c:pt>
                <c:pt idx="47">
                  <c:v>36191</c:v>
                </c:pt>
                <c:pt idx="48">
                  <c:v>36219</c:v>
                </c:pt>
                <c:pt idx="49">
                  <c:v>36250</c:v>
                </c:pt>
                <c:pt idx="50">
                  <c:v>36280</c:v>
                </c:pt>
                <c:pt idx="51">
                  <c:v>36311</c:v>
                </c:pt>
                <c:pt idx="52">
                  <c:v>36341</c:v>
                </c:pt>
                <c:pt idx="53">
                  <c:v>36372</c:v>
                </c:pt>
                <c:pt idx="54">
                  <c:v>36403</c:v>
                </c:pt>
                <c:pt idx="55">
                  <c:v>36433</c:v>
                </c:pt>
                <c:pt idx="56">
                  <c:v>36464</c:v>
                </c:pt>
                <c:pt idx="57">
                  <c:v>36494</c:v>
                </c:pt>
                <c:pt idx="58">
                  <c:v>36525</c:v>
                </c:pt>
                <c:pt idx="59">
                  <c:v>36556</c:v>
                </c:pt>
                <c:pt idx="60">
                  <c:v>36585</c:v>
                </c:pt>
                <c:pt idx="61">
                  <c:v>36616</c:v>
                </c:pt>
                <c:pt idx="62">
                  <c:v>36646</c:v>
                </c:pt>
                <c:pt idx="63">
                  <c:v>36677</c:v>
                </c:pt>
                <c:pt idx="64">
                  <c:v>36707</c:v>
                </c:pt>
                <c:pt idx="65">
                  <c:v>36738</c:v>
                </c:pt>
                <c:pt idx="66">
                  <c:v>36769</c:v>
                </c:pt>
                <c:pt idx="67">
                  <c:v>36799</c:v>
                </c:pt>
                <c:pt idx="68">
                  <c:v>36830</c:v>
                </c:pt>
                <c:pt idx="69">
                  <c:v>36860</c:v>
                </c:pt>
                <c:pt idx="70">
                  <c:v>36891</c:v>
                </c:pt>
                <c:pt idx="71">
                  <c:v>36922</c:v>
                </c:pt>
                <c:pt idx="72">
                  <c:v>36950</c:v>
                </c:pt>
                <c:pt idx="73">
                  <c:v>36981</c:v>
                </c:pt>
                <c:pt idx="74">
                  <c:v>37011</c:v>
                </c:pt>
                <c:pt idx="75">
                  <c:v>37042</c:v>
                </c:pt>
                <c:pt idx="76">
                  <c:v>37072</c:v>
                </c:pt>
                <c:pt idx="77">
                  <c:v>37103</c:v>
                </c:pt>
                <c:pt idx="78">
                  <c:v>37134</c:v>
                </c:pt>
                <c:pt idx="79">
                  <c:v>37164</c:v>
                </c:pt>
                <c:pt idx="80">
                  <c:v>37195</c:v>
                </c:pt>
                <c:pt idx="81">
                  <c:v>37225</c:v>
                </c:pt>
                <c:pt idx="82">
                  <c:v>37256</c:v>
                </c:pt>
                <c:pt idx="83">
                  <c:v>37287</c:v>
                </c:pt>
                <c:pt idx="84">
                  <c:v>37315</c:v>
                </c:pt>
                <c:pt idx="85">
                  <c:v>37346</c:v>
                </c:pt>
                <c:pt idx="86">
                  <c:v>37376</c:v>
                </c:pt>
                <c:pt idx="87">
                  <c:v>37407</c:v>
                </c:pt>
                <c:pt idx="88">
                  <c:v>37437</c:v>
                </c:pt>
                <c:pt idx="89">
                  <c:v>37468</c:v>
                </c:pt>
                <c:pt idx="90">
                  <c:v>37499</c:v>
                </c:pt>
                <c:pt idx="91">
                  <c:v>37529</c:v>
                </c:pt>
                <c:pt idx="92">
                  <c:v>37560</c:v>
                </c:pt>
                <c:pt idx="93">
                  <c:v>37590</c:v>
                </c:pt>
                <c:pt idx="94">
                  <c:v>37621</c:v>
                </c:pt>
                <c:pt idx="95">
                  <c:v>37652</c:v>
                </c:pt>
                <c:pt idx="96">
                  <c:v>37680</c:v>
                </c:pt>
                <c:pt idx="97">
                  <c:v>37711</c:v>
                </c:pt>
                <c:pt idx="98">
                  <c:v>37741</c:v>
                </c:pt>
                <c:pt idx="99">
                  <c:v>37772</c:v>
                </c:pt>
                <c:pt idx="100">
                  <c:v>37802</c:v>
                </c:pt>
                <c:pt idx="101">
                  <c:v>37833</c:v>
                </c:pt>
                <c:pt idx="102">
                  <c:v>37864</c:v>
                </c:pt>
                <c:pt idx="103">
                  <c:v>37894</c:v>
                </c:pt>
                <c:pt idx="104">
                  <c:v>37925</c:v>
                </c:pt>
                <c:pt idx="105">
                  <c:v>37955</c:v>
                </c:pt>
                <c:pt idx="106">
                  <c:v>37986</c:v>
                </c:pt>
                <c:pt idx="107">
                  <c:v>38017</c:v>
                </c:pt>
                <c:pt idx="108">
                  <c:v>38046</c:v>
                </c:pt>
                <c:pt idx="109">
                  <c:v>38077</c:v>
                </c:pt>
                <c:pt idx="110">
                  <c:v>38107</c:v>
                </c:pt>
                <c:pt idx="111">
                  <c:v>38138</c:v>
                </c:pt>
                <c:pt idx="112">
                  <c:v>38168</c:v>
                </c:pt>
                <c:pt idx="113">
                  <c:v>38199</c:v>
                </c:pt>
                <c:pt idx="114">
                  <c:v>38230</c:v>
                </c:pt>
                <c:pt idx="115">
                  <c:v>38260</c:v>
                </c:pt>
                <c:pt idx="116">
                  <c:v>38291</c:v>
                </c:pt>
                <c:pt idx="117">
                  <c:v>38321</c:v>
                </c:pt>
                <c:pt idx="118">
                  <c:v>38352</c:v>
                </c:pt>
                <c:pt idx="119">
                  <c:v>38383</c:v>
                </c:pt>
                <c:pt idx="120">
                  <c:v>38411</c:v>
                </c:pt>
                <c:pt idx="121">
                  <c:v>38442</c:v>
                </c:pt>
                <c:pt idx="122">
                  <c:v>38472</c:v>
                </c:pt>
                <c:pt idx="123">
                  <c:v>38503</c:v>
                </c:pt>
                <c:pt idx="124">
                  <c:v>38533</c:v>
                </c:pt>
                <c:pt idx="125">
                  <c:v>38564</c:v>
                </c:pt>
                <c:pt idx="126">
                  <c:v>38595</c:v>
                </c:pt>
                <c:pt idx="127">
                  <c:v>38625</c:v>
                </c:pt>
                <c:pt idx="128">
                  <c:v>38656</c:v>
                </c:pt>
                <c:pt idx="129">
                  <c:v>38686</c:v>
                </c:pt>
                <c:pt idx="130">
                  <c:v>38717</c:v>
                </c:pt>
                <c:pt idx="131">
                  <c:v>38748</c:v>
                </c:pt>
                <c:pt idx="132">
                  <c:v>38776</c:v>
                </c:pt>
                <c:pt idx="133">
                  <c:v>38807</c:v>
                </c:pt>
                <c:pt idx="134">
                  <c:v>38837</c:v>
                </c:pt>
                <c:pt idx="135">
                  <c:v>38868</c:v>
                </c:pt>
                <c:pt idx="136">
                  <c:v>38898</c:v>
                </c:pt>
                <c:pt idx="137">
                  <c:v>38929</c:v>
                </c:pt>
                <c:pt idx="138">
                  <c:v>38960</c:v>
                </c:pt>
                <c:pt idx="139">
                  <c:v>38990</c:v>
                </c:pt>
                <c:pt idx="140">
                  <c:v>39021</c:v>
                </c:pt>
                <c:pt idx="141">
                  <c:v>39051</c:v>
                </c:pt>
                <c:pt idx="142">
                  <c:v>39082</c:v>
                </c:pt>
                <c:pt idx="143">
                  <c:v>39113</c:v>
                </c:pt>
                <c:pt idx="144">
                  <c:v>39141</c:v>
                </c:pt>
                <c:pt idx="145">
                  <c:v>39172</c:v>
                </c:pt>
                <c:pt idx="146">
                  <c:v>39202</c:v>
                </c:pt>
                <c:pt idx="147">
                  <c:v>39233</c:v>
                </c:pt>
                <c:pt idx="148">
                  <c:v>39263</c:v>
                </c:pt>
                <c:pt idx="149">
                  <c:v>39294</c:v>
                </c:pt>
                <c:pt idx="150">
                  <c:v>39325</c:v>
                </c:pt>
                <c:pt idx="151">
                  <c:v>39355</c:v>
                </c:pt>
                <c:pt idx="152">
                  <c:v>39386</c:v>
                </c:pt>
                <c:pt idx="153">
                  <c:v>39401</c:v>
                </c:pt>
                <c:pt idx="154">
                  <c:v>39431.4</c:v>
                </c:pt>
                <c:pt idx="155">
                  <c:v>39461.800000000003</c:v>
                </c:pt>
                <c:pt idx="156">
                  <c:v>39492.200000000004</c:v>
                </c:pt>
                <c:pt idx="157">
                  <c:v>39522.600000000006</c:v>
                </c:pt>
                <c:pt idx="158">
                  <c:v>39553.000000000007</c:v>
                </c:pt>
                <c:pt idx="159">
                  <c:v>39583.400000000009</c:v>
                </c:pt>
                <c:pt idx="160">
                  <c:v>39613.80000000001</c:v>
                </c:pt>
                <c:pt idx="161">
                  <c:v>39644.200000000012</c:v>
                </c:pt>
                <c:pt idx="162">
                  <c:v>39674.600000000013</c:v>
                </c:pt>
                <c:pt idx="163">
                  <c:v>39705.000000000015</c:v>
                </c:pt>
                <c:pt idx="164">
                  <c:v>39735.400000000016</c:v>
                </c:pt>
                <c:pt idx="165">
                  <c:v>39765.800000000017</c:v>
                </c:pt>
                <c:pt idx="166">
                  <c:v>39796.200000000019</c:v>
                </c:pt>
                <c:pt idx="167">
                  <c:v>39826.60000000002</c:v>
                </c:pt>
                <c:pt idx="168">
                  <c:v>39857.000000000022</c:v>
                </c:pt>
                <c:pt idx="169">
                  <c:v>39887.400000000023</c:v>
                </c:pt>
                <c:pt idx="170">
                  <c:v>39917.800000000025</c:v>
                </c:pt>
                <c:pt idx="171">
                  <c:v>39948.200000000026</c:v>
                </c:pt>
                <c:pt idx="172">
                  <c:v>39978.600000000028</c:v>
                </c:pt>
                <c:pt idx="173">
                  <c:v>40009.000000000029</c:v>
                </c:pt>
                <c:pt idx="174">
                  <c:v>40039.400000000031</c:v>
                </c:pt>
                <c:pt idx="175">
                  <c:v>40069.800000000032</c:v>
                </c:pt>
                <c:pt idx="176">
                  <c:v>40100.200000000033</c:v>
                </c:pt>
                <c:pt idx="177">
                  <c:v>40130.600000000035</c:v>
                </c:pt>
                <c:pt idx="178">
                  <c:v>40161.000000000036</c:v>
                </c:pt>
                <c:pt idx="179">
                  <c:v>40191.400000000038</c:v>
                </c:pt>
                <c:pt idx="180">
                  <c:v>40221.800000000039</c:v>
                </c:pt>
                <c:pt idx="181">
                  <c:v>40252.200000000041</c:v>
                </c:pt>
                <c:pt idx="182">
                  <c:v>40282.600000000042</c:v>
                </c:pt>
                <c:pt idx="183">
                  <c:v>40313.000000000044</c:v>
                </c:pt>
                <c:pt idx="184">
                  <c:v>40343.400000000045</c:v>
                </c:pt>
                <c:pt idx="185">
                  <c:v>40373.800000000047</c:v>
                </c:pt>
                <c:pt idx="186">
                  <c:v>40404.200000000048</c:v>
                </c:pt>
                <c:pt idx="187">
                  <c:v>40434.600000000049</c:v>
                </c:pt>
                <c:pt idx="188">
                  <c:v>40465.000000000051</c:v>
                </c:pt>
                <c:pt idx="189">
                  <c:v>40495.400000000052</c:v>
                </c:pt>
                <c:pt idx="190">
                  <c:v>40525.800000000054</c:v>
                </c:pt>
                <c:pt idx="191">
                  <c:v>40556.200000000055</c:v>
                </c:pt>
                <c:pt idx="192">
                  <c:v>40586.600000000057</c:v>
                </c:pt>
                <c:pt idx="193">
                  <c:v>40617.000000000058</c:v>
                </c:pt>
                <c:pt idx="194">
                  <c:v>40647.40000000006</c:v>
                </c:pt>
                <c:pt idx="195">
                  <c:v>40677.800000000061</c:v>
                </c:pt>
                <c:pt idx="196">
                  <c:v>40708.200000000063</c:v>
                </c:pt>
                <c:pt idx="197">
                  <c:v>40738.600000000064</c:v>
                </c:pt>
                <c:pt idx="198">
                  <c:v>40769.000000000065</c:v>
                </c:pt>
                <c:pt idx="199">
                  <c:v>40799.400000000067</c:v>
                </c:pt>
                <c:pt idx="200">
                  <c:v>40829.800000000068</c:v>
                </c:pt>
                <c:pt idx="201">
                  <c:v>40860.20000000007</c:v>
                </c:pt>
                <c:pt idx="202">
                  <c:v>40890.600000000071</c:v>
                </c:pt>
                <c:pt idx="203">
                  <c:v>40921.000000000073</c:v>
                </c:pt>
                <c:pt idx="204">
                  <c:v>40951.400000000074</c:v>
                </c:pt>
                <c:pt idx="205">
                  <c:v>40981.800000000076</c:v>
                </c:pt>
                <c:pt idx="206">
                  <c:v>41012.200000000077</c:v>
                </c:pt>
                <c:pt idx="207">
                  <c:v>41042.600000000079</c:v>
                </c:pt>
                <c:pt idx="208">
                  <c:v>41073.00000000008</c:v>
                </c:pt>
                <c:pt idx="209">
                  <c:v>41103.400000000081</c:v>
                </c:pt>
                <c:pt idx="210">
                  <c:v>41133.800000000083</c:v>
                </c:pt>
                <c:pt idx="211">
                  <c:v>41164.200000000084</c:v>
                </c:pt>
                <c:pt idx="212">
                  <c:v>41194.600000000086</c:v>
                </c:pt>
                <c:pt idx="213">
                  <c:v>41225.000000000087</c:v>
                </c:pt>
                <c:pt idx="214">
                  <c:v>41255.400000000089</c:v>
                </c:pt>
                <c:pt idx="215">
                  <c:v>41285.80000000009</c:v>
                </c:pt>
                <c:pt idx="216">
                  <c:v>41316.200000000092</c:v>
                </c:pt>
                <c:pt idx="217">
                  <c:v>41346.600000000093</c:v>
                </c:pt>
                <c:pt idx="218">
                  <c:v>41377.000000000095</c:v>
                </c:pt>
                <c:pt idx="219">
                  <c:v>41407.400000000096</c:v>
                </c:pt>
                <c:pt idx="220">
                  <c:v>41437.800000000097</c:v>
                </c:pt>
                <c:pt idx="221">
                  <c:v>41468.200000000099</c:v>
                </c:pt>
                <c:pt idx="222">
                  <c:v>41498.6000000001</c:v>
                </c:pt>
                <c:pt idx="223">
                  <c:v>41529.000000000102</c:v>
                </c:pt>
                <c:pt idx="224">
                  <c:v>41559.400000000103</c:v>
                </c:pt>
                <c:pt idx="225">
                  <c:v>41589.800000000105</c:v>
                </c:pt>
                <c:pt idx="226">
                  <c:v>41620.200000000106</c:v>
                </c:pt>
                <c:pt idx="227">
                  <c:v>41650.600000000108</c:v>
                </c:pt>
                <c:pt idx="228">
                  <c:v>41681.000000000109</c:v>
                </c:pt>
                <c:pt idx="229">
                  <c:v>41711.400000000111</c:v>
                </c:pt>
                <c:pt idx="230">
                  <c:v>41741.800000000112</c:v>
                </c:pt>
                <c:pt idx="231">
                  <c:v>41772.200000000114</c:v>
                </c:pt>
                <c:pt idx="232">
                  <c:v>41802.600000000115</c:v>
                </c:pt>
                <c:pt idx="233">
                  <c:v>41833.000000000116</c:v>
                </c:pt>
                <c:pt idx="234">
                  <c:v>41865</c:v>
                </c:pt>
                <c:pt idx="235">
                  <c:v>41895.4</c:v>
                </c:pt>
                <c:pt idx="236">
                  <c:v>41925.800000000003</c:v>
                </c:pt>
                <c:pt idx="237">
                  <c:v>41956.200000000004</c:v>
                </c:pt>
                <c:pt idx="238">
                  <c:v>41986.600000000006</c:v>
                </c:pt>
                <c:pt idx="239">
                  <c:v>42017.000000000007</c:v>
                </c:pt>
                <c:pt idx="240">
                  <c:v>42047.400000000009</c:v>
                </c:pt>
                <c:pt idx="241">
                  <c:v>42077.80000000001</c:v>
                </c:pt>
                <c:pt idx="242">
                  <c:v>42108.200000000012</c:v>
                </c:pt>
                <c:pt idx="243">
                  <c:v>42138.600000000013</c:v>
                </c:pt>
                <c:pt idx="244">
                  <c:v>42169.000000000015</c:v>
                </c:pt>
                <c:pt idx="245">
                  <c:v>42199.400000000016</c:v>
                </c:pt>
                <c:pt idx="246">
                  <c:v>42229.800000000017</c:v>
                </c:pt>
                <c:pt idx="247">
                  <c:v>42260.200000000019</c:v>
                </c:pt>
                <c:pt idx="248">
                  <c:v>42290.60000000002</c:v>
                </c:pt>
                <c:pt idx="249">
                  <c:v>42321.000000000022</c:v>
                </c:pt>
                <c:pt idx="250">
                  <c:v>42351.400000000023</c:v>
                </c:pt>
                <c:pt idx="251">
                  <c:v>42381.800000000025</c:v>
                </c:pt>
                <c:pt idx="252">
                  <c:v>42412.200000000026</c:v>
                </c:pt>
                <c:pt idx="253">
                  <c:v>42442.600000000028</c:v>
                </c:pt>
                <c:pt idx="254">
                  <c:v>42473.000000000029</c:v>
                </c:pt>
                <c:pt idx="255">
                  <c:v>42503.400000000031</c:v>
                </c:pt>
                <c:pt idx="256">
                  <c:v>42533.800000000032</c:v>
                </c:pt>
                <c:pt idx="257">
                  <c:v>42564.200000000033</c:v>
                </c:pt>
                <c:pt idx="258">
                  <c:v>42594.600000000035</c:v>
                </c:pt>
                <c:pt idx="259">
                  <c:v>42625.000000000036</c:v>
                </c:pt>
                <c:pt idx="260">
                  <c:v>42655.400000000038</c:v>
                </c:pt>
                <c:pt idx="261">
                  <c:v>42685.800000000039</c:v>
                </c:pt>
                <c:pt idx="262">
                  <c:v>42716.200000000041</c:v>
                </c:pt>
                <c:pt idx="263">
                  <c:v>42746.600000000042</c:v>
                </c:pt>
                <c:pt idx="264">
                  <c:v>42777.000000000044</c:v>
                </c:pt>
                <c:pt idx="265">
                  <c:v>42807.400000000045</c:v>
                </c:pt>
                <c:pt idx="266">
                  <c:v>42837.800000000047</c:v>
                </c:pt>
                <c:pt idx="267">
                  <c:v>42868.200000000048</c:v>
                </c:pt>
                <c:pt idx="268">
                  <c:v>42898.600000000049</c:v>
                </c:pt>
                <c:pt idx="269">
                  <c:v>42929.000000000051</c:v>
                </c:pt>
                <c:pt idx="270">
                  <c:v>42959.400000000052</c:v>
                </c:pt>
                <c:pt idx="271">
                  <c:v>42989.800000000054</c:v>
                </c:pt>
                <c:pt idx="272">
                  <c:v>43020.200000000055</c:v>
                </c:pt>
                <c:pt idx="273">
                  <c:v>43050.600000000057</c:v>
                </c:pt>
                <c:pt idx="274">
                  <c:v>43081.000000000058</c:v>
                </c:pt>
                <c:pt idx="275">
                  <c:v>43111.40000000006</c:v>
                </c:pt>
                <c:pt idx="276">
                  <c:v>43141.800000000061</c:v>
                </c:pt>
                <c:pt idx="277">
                  <c:v>43172.200000000063</c:v>
                </c:pt>
                <c:pt idx="278">
                  <c:v>43202.600000000064</c:v>
                </c:pt>
                <c:pt idx="279">
                  <c:v>43233.000000000065</c:v>
                </c:pt>
                <c:pt idx="280">
                  <c:v>43263.400000000067</c:v>
                </c:pt>
                <c:pt idx="281">
                  <c:v>43293.800000000068</c:v>
                </c:pt>
                <c:pt idx="282">
                  <c:v>43324.20000000007</c:v>
                </c:pt>
                <c:pt idx="283">
                  <c:v>43354.600000000071</c:v>
                </c:pt>
                <c:pt idx="284">
                  <c:v>43385.000000000073</c:v>
                </c:pt>
                <c:pt idx="285">
                  <c:v>43415.400000000074</c:v>
                </c:pt>
                <c:pt idx="286">
                  <c:v>43445.800000000076</c:v>
                </c:pt>
                <c:pt idx="287">
                  <c:v>43476.200000000077</c:v>
                </c:pt>
                <c:pt idx="288">
                  <c:v>43506.600000000079</c:v>
                </c:pt>
                <c:pt idx="289">
                  <c:v>43537.00000000008</c:v>
                </c:pt>
                <c:pt idx="290">
                  <c:v>43567.400000000081</c:v>
                </c:pt>
                <c:pt idx="291">
                  <c:v>43597.800000000083</c:v>
                </c:pt>
                <c:pt idx="292">
                  <c:v>43628.200000000084</c:v>
                </c:pt>
                <c:pt idx="293">
                  <c:v>43658.600000000086</c:v>
                </c:pt>
                <c:pt idx="294">
                  <c:v>43689.000000000087</c:v>
                </c:pt>
                <c:pt idx="295">
                  <c:v>43719.400000000089</c:v>
                </c:pt>
                <c:pt idx="296">
                  <c:v>43749.80000000009</c:v>
                </c:pt>
                <c:pt idx="297">
                  <c:v>43780.200000000092</c:v>
                </c:pt>
                <c:pt idx="298">
                  <c:v>43810.600000000093</c:v>
                </c:pt>
                <c:pt idx="299">
                  <c:v>43841.000000000095</c:v>
                </c:pt>
                <c:pt idx="300">
                  <c:v>43871.400000000096</c:v>
                </c:pt>
                <c:pt idx="301">
                  <c:v>43901.800000000097</c:v>
                </c:pt>
                <c:pt idx="302">
                  <c:v>43932.200000000099</c:v>
                </c:pt>
                <c:pt idx="303">
                  <c:v>43962.6000000001</c:v>
                </c:pt>
                <c:pt idx="304">
                  <c:v>43993.000000000102</c:v>
                </c:pt>
                <c:pt idx="305">
                  <c:v>44023.400000000103</c:v>
                </c:pt>
                <c:pt idx="306">
                  <c:v>44053.800000000105</c:v>
                </c:pt>
                <c:pt idx="307">
                  <c:v>44084.200000000106</c:v>
                </c:pt>
                <c:pt idx="308">
                  <c:v>44114.600000000108</c:v>
                </c:pt>
                <c:pt idx="309">
                  <c:v>44145.000000000109</c:v>
                </c:pt>
                <c:pt idx="310">
                  <c:v>44175.400000000111</c:v>
                </c:pt>
                <c:pt idx="311">
                  <c:v>44205.800000000112</c:v>
                </c:pt>
                <c:pt idx="312">
                  <c:v>44236.200000000114</c:v>
                </c:pt>
                <c:pt idx="313">
                  <c:v>44266.600000000115</c:v>
                </c:pt>
                <c:pt idx="314">
                  <c:v>44297.000000000116</c:v>
                </c:pt>
                <c:pt idx="315">
                  <c:v>44327.400000000118</c:v>
                </c:pt>
                <c:pt idx="316">
                  <c:v>44357.800000000119</c:v>
                </c:pt>
                <c:pt idx="317">
                  <c:v>44388.200000000121</c:v>
                </c:pt>
                <c:pt idx="318">
                  <c:v>44418.600000000122</c:v>
                </c:pt>
                <c:pt idx="319">
                  <c:v>44449.000000000124</c:v>
                </c:pt>
                <c:pt idx="320">
                  <c:v>44479.400000000125</c:v>
                </c:pt>
                <c:pt idx="321">
                  <c:v>44509.800000000127</c:v>
                </c:pt>
                <c:pt idx="322">
                  <c:v>44540.200000000128</c:v>
                </c:pt>
                <c:pt idx="323">
                  <c:v>44570.60000000013</c:v>
                </c:pt>
                <c:pt idx="324">
                  <c:v>44601.000000000131</c:v>
                </c:pt>
                <c:pt idx="325">
                  <c:v>44631.400000000132</c:v>
                </c:pt>
                <c:pt idx="326">
                  <c:v>44661.800000000134</c:v>
                </c:pt>
                <c:pt idx="327">
                  <c:v>44692.200000000135</c:v>
                </c:pt>
                <c:pt idx="328">
                  <c:v>44722.600000000137</c:v>
                </c:pt>
                <c:pt idx="329">
                  <c:v>44753.000000000138</c:v>
                </c:pt>
                <c:pt idx="330">
                  <c:v>44783.40000000014</c:v>
                </c:pt>
                <c:pt idx="331">
                  <c:v>44813.800000000141</c:v>
                </c:pt>
                <c:pt idx="332">
                  <c:v>44844.200000000143</c:v>
                </c:pt>
                <c:pt idx="333">
                  <c:v>44874.600000000144</c:v>
                </c:pt>
                <c:pt idx="334">
                  <c:v>44905.000000000146</c:v>
                </c:pt>
                <c:pt idx="335">
                  <c:v>44935.400000000147</c:v>
                </c:pt>
                <c:pt idx="336">
                  <c:v>44965.800000000148</c:v>
                </c:pt>
              </c:numCache>
            </c:numRef>
          </c:cat>
          <c:val>
            <c:numRef>
              <c:f>'203'!$D$7:$MB$7</c:f>
              <c:numCache>
                <c:formatCode>#,##0</c:formatCode>
                <c:ptCount val="337"/>
                <c:pt idx="0">
                  <c:v>5740</c:v>
                </c:pt>
                <c:pt idx="1">
                  <c:v>5856</c:v>
                </c:pt>
                <c:pt idx="2">
                  <c:v>6814</c:v>
                </c:pt>
                <c:pt idx="3">
                  <c:v>7442</c:v>
                </c:pt>
                <c:pt idx="4">
                  <c:v>7514</c:v>
                </c:pt>
                <c:pt idx="5">
                  <c:v>8612</c:v>
                </c:pt>
                <c:pt idx="6">
                  <c:v>8185</c:v>
                </c:pt>
                <c:pt idx="7">
                  <c:v>6615</c:v>
                </c:pt>
                <c:pt idx="8">
                  <c:v>5805</c:v>
                </c:pt>
                <c:pt idx="9">
                  <c:v>5201</c:v>
                </c:pt>
                <c:pt idx="10">
                  <c:v>5350</c:v>
                </c:pt>
                <c:pt idx="11">
                  <c:v>5431</c:v>
                </c:pt>
                <c:pt idx="12">
                  <c:v>5667</c:v>
                </c:pt>
                <c:pt idx="13">
                  <c:v>5896</c:v>
                </c:pt>
                <c:pt idx="14">
                  <c:v>7032</c:v>
                </c:pt>
                <c:pt idx="15">
                  <c:v>7220</c:v>
                </c:pt>
                <c:pt idx="16">
                  <c:v>7344</c:v>
                </c:pt>
                <c:pt idx="17">
                  <c:v>8375</c:v>
                </c:pt>
                <c:pt idx="18">
                  <c:v>7829</c:v>
                </c:pt>
                <c:pt idx="19">
                  <c:v>6399</c:v>
                </c:pt>
                <c:pt idx="20">
                  <c:v>5448</c:v>
                </c:pt>
                <c:pt idx="21">
                  <c:v>5003</c:v>
                </c:pt>
                <c:pt idx="22">
                  <c:v>4710</c:v>
                </c:pt>
                <c:pt idx="23">
                  <c:v>5203</c:v>
                </c:pt>
                <c:pt idx="24">
                  <c:v>5187</c:v>
                </c:pt>
                <c:pt idx="25">
                  <c:v>5125</c:v>
                </c:pt>
                <c:pt idx="26">
                  <c:v>5753</c:v>
                </c:pt>
                <c:pt idx="27">
                  <c:v>6146</c:v>
                </c:pt>
                <c:pt idx="28">
                  <c:v>6240</c:v>
                </c:pt>
                <c:pt idx="29">
                  <c:v>7168</c:v>
                </c:pt>
                <c:pt idx="30">
                  <c:v>6853</c:v>
                </c:pt>
                <c:pt idx="31">
                  <c:v>5522</c:v>
                </c:pt>
                <c:pt idx="32">
                  <c:v>4894.5</c:v>
                </c:pt>
                <c:pt idx="33">
                  <c:v>4267</c:v>
                </c:pt>
                <c:pt idx="34">
                  <c:v>3792</c:v>
                </c:pt>
                <c:pt idx="35">
                  <c:v>4044</c:v>
                </c:pt>
                <c:pt idx="36">
                  <c:v>3864</c:v>
                </c:pt>
                <c:pt idx="37">
                  <c:v>3855</c:v>
                </c:pt>
                <c:pt idx="38">
                  <c:v>5092</c:v>
                </c:pt>
                <c:pt idx="39">
                  <c:v>5319</c:v>
                </c:pt>
                <c:pt idx="40">
                  <c:v>5557</c:v>
                </c:pt>
                <c:pt idx="41">
                  <c:v>6472</c:v>
                </c:pt>
                <c:pt idx="42">
                  <c:v>6326</c:v>
                </c:pt>
                <c:pt idx="43">
                  <c:v>5206</c:v>
                </c:pt>
                <c:pt idx="44">
                  <c:v>4437</c:v>
                </c:pt>
                <c:pt idx="45">
                  <c:v>4182</c:v>
                </c:pt>
                <c:pt idx="46">
                  <c:v>4010</c:v>
                </c:pt>
                <c:pt idx="47">
                  <c:v>4502</c:v>
                </c:pt>
                <c:pt idx="48">
                  <c:v>4267</c:v>
                </c:pt>
                <c:pt idx="49">
                  <c:v>4119</c:v>
                </c:pt>
                <c:pt idx="50">
                  <c:v>5292</c:v>
                </c:pt>
                <c:pt idx="51">
                  <c:v>5611</c:v>
                </c:pt>
                <c:pt idx="52">
                  <c:v>5660</c:v>
                </c:pt>
                <c:pt idx="53">
                  <c:v>6820</c:v>
                </c:pt>
                <c:pt idx="54">
                  <c:v>6737</c:v>
                </c:pt>
                <c:pt idx="55">
                  <c:v>5167</c:v>
                </c:pt>
                <c:pt idx="56">
                  <c:v>4501</c:v>
                </c:pt>
                <c:pt idx="57">
                  <c:v>4228</c:v>
                </c:pt>
                <c:pt idx="58">
                  <c:v>4149</c:v>
                </c:pt>
                <c:pt idx="59">
                  <c:v>4070</c:v>
                </c:pt>
                <c:pt idx="60">
                  <c:v>3807</c:v>
                </c:pt>
                <c:pt idx="61">
                  <c:v>3864</c:v>
                </c:pt>
                <c:pt idx="62">
                  <c:v>4741</c:v>
                </c:pt>
                <c:pt idx="63">
                  <c:v>5086</c:v>
                </c:pt>
                <c:pt idx="64">
                  <c:v>5624</c:v>
                </c:pt>
                <c:pt idx="65">
                  <c:v>6475</c:v>
                </c:pt>
                <c:pt idx="66">
                  <c:v>6045</c:v>
                </c:pt>
                <c:pt idx="67">
                  <c:v>4766</c:v>
                </c:pt>
                <c:pt idx="68">
                  <c:v>4267</c:v>
                </c:pt>
                <c:pt idx="69">
                  <c:v>3982</c:v>
                </c:pt>
                <c:pt idx="70">
                  <c:v>3891</c:v>
                </c:pt>
                <c:pt idx="71">
                  <c:v>4229</c:v>
                </c:pt>
                <c:pt idx="72">
                  <c:v>4553</c:v>
                </c:pt>
                <c:pt idx="73">
                  <c:v>3625</c:v>
                </c:pt>
                <c:pt idx="74">
                  <c:v>6577</c:v>
                </c:pt>
                <c:pt idx="75">
                  <c:v>7133</c:v>
                </c:pt>
                <c:pt idx="76">
                  <c:v>8072</c:v>
                </c:pt>
                <c:pt idx="77">
                  <c:v>9038</c:v>
                </c:pt>
                <c:pt idx="78">
                  <c:v>8753</c:v>
                </c:pt>
                <c:pt idx="79">
                  <c:v>8118</c:v>
                </c:pt>
                <c:pt idx="80">
                  <c:v>8459</c:v>
                </c:pt>
                <c:pt idx="81">
                  <c:v>9131</c:v>
                </c:pt>
                <c:pt idx="82">
                  <c:v>9917</c:v>
                </c:pt>
                <c:pt idx="83">
                  <c:v>10364</c:v>
                </c:pt>
                <c:pt idx="84">
                  <c:v>10349</c:v>
                </c:pt>
                <c:pt idx="85">
                  <c:v>9963</c:v>
                </c:pt>
                <c:pt idx="86">
                  <c:v>11603</c:v>
                </c:pt>
                <c:pt idx="87">
                  <c:v>11243</c:v>
                </c:pt>
                <c:pt idx="88">
                  <c:v>11416</c:v>
                </c:pt>
                <c:pt idx="89">
                  <c:v>11895</c:v>
                </c:pt>
                <c:pt idx="90">
                  <c:v>8719</c:v>
                </c:pt>
                <c:pt idx="91">
                  <c:v>10478</c:v>
                </c:pt>
                <c:pt idx="92">
                  <c:v>9826</c:v>
                </c:pt>
                <c:pt idx="93">
                  <c:v>9846</c:v>
                </c:pt>
                <c:pt idx="94">
                  <c:v>9841</c:v>
                </c:pt>
                <c:pt idx="95">
                  <c:v>9841</c:v>
                </c:pt>
                <c:pt idx="96">
                  <c:v>9730</c:v>
                </c:pt>
                <c:pt idx="97">
                  <c:v>9844</c:v>
                </c:pt>
                <c:pt idx="98">
                  <c:v>10619</c:v>
                </c:pt>
                <c:pt idx="99">
                  <c:v>10843</c:v>
                </c:pt>
                <c:pt idx="100">
                  <c:v>11350</c:v>
                </c:pt>
                <c:pt idx="101">
                  <c:v>11577</c:v>
                </c:pt>
                <c:pt idx="102">
                  <c:v>10998</c:v>
                </c:pt>
                <c:pt idx="103">
                  <c:v>10071</c:v>
                </c:pt>
                <c:pt idx="104">
                  <c:v>9388</c:v>
                </c:pt>
                <c:pt idx="105">
                  <c:v>8954</c:v>
                </c:pt>
                <c:pt idx="106">
                  <c:v>8530</c:v>
                </c:pt>
                <c:pt idx="107">
                  <c:v>8382</c:v>
                </c:pt>
                <c:pt idx="108">
                  <c:v>7614</c:v>
                </c:pt>
                <c:pt idx="109">
                  <c:v>7152</c:v>
                </c:pt>
                <c:pt idx="110">
                  <c:v>7653</c:v>
                </c:pt>
                <c:pt idx="111">
                  <c:v>7651</c:v>
                </c:pt>
                <c:pt idx="112">
                  <c:v>8172</c:v>
                </c:pt>
                <c:pt idx="113">
                  <c:v>8795</c:v>
                </c:pt>
                <c:pt idx="114">
                  <c:v>8008</c:v>
                </c:pt>
                <c:pt idx="115">
                  <c:v>6987</c:v>
                </c:pt>
                <c:pt idx="116">
                  <c:v>6590</c:v>
                </c:pt>
                <c:pt idx="117">
                  <c:v>6342</c:v>
                </c:pt>
                <c:pt idx="118">
                  <c:v>5921</c:v>
                </c:pt>
                <c:pt idx="119">
                  <c:v>6047</c:v>
                </c:pt>
                <c:pt idx="120">
                  <c:v>5650</c:v>
                </c:pt>
                <c:pt idx="121">
                  <c:v>5313</c:v>
                </c:pt>
                <c:pt idx="122">
                  <c:v>5696</c:v>
                </c:pt>
                <c:pt idx="123">
                  <c:v>5674</c:v>
                </c:pt>
                <c:pt idx="124">
                  <c:v>6028</c:v>
                </c:pt>
                <c:pt idx="125">
                  <c:v>6395</c:v>
                </c:pt>
                <c:pt idx="126">
                  <c:v>5917</c:v>
                </c:pt>
                <c:pt idx="127">
                  <c:v>4978</c:v>
                </c:pt>
                <c:pt idx="128">
                  <c:v>4602</c:v>
                </c:pt>
                <c:pt idx="129">
                  <c:v>4409</c:v>
                </c:pt>
                <c:pt idx="130">
                  <c:v>4014</c:v>
                </c:pt>
                <c:pt idx="131">
                  <c:v>3900</c:v>
                </c:pt>
                <c:pt idx="132">
                  <c:v>3534</c:v>
                </c:pt>
                <c:pt idx="133">
                  <c:v>3455</c:v>
                </c:pt>
                <c:pt idx="134">
                  <c:v>4004</c:v>
                </c:pt>
                <c:pt idx="135">
                  <c:v>4205</c:v>
                </c:pt>
                <c:pt idx="136">
                  <c:v>4742</c:v>
                </c:pt>
                <c:pt idx="137">
                  <c:v>5214</c:v>
                </c:pt>
                <c:pt idx="138">
                  <c:v>5116</c:v>
                </c:pt>
                <c:pt idx="139">
                  <c:v>4608</c:v>
                </c:pt>
                <c:pt idx="140">
                  <c:v>4585</c:v>
                </c:pt>
                <c:pt idx="141">
                  <c:v>4370</c:v>
                </c:pt>
                <c:pt idx="142">
                  <c:v>4425</c:v>
                </c:pt>
                <c:pt idx="143">
                  <c:v>4542</c:v>
                </c:pt>
                <c:pt idx="144">
                  <c:v>4490</c:v>
                </c:pt>
                <c:pt idx="145">
                  <c:v>4498</c:v>
                </c:pt>
                <c:pt idx="146">
                  <c:v>5015</c:v>
                </c:pt>
                <c:pt idx="147">
                  <c:v>5542</c:v>
                </c:pt>
                <c:pt idx="148">
                  <c:v>6100</c:v>
                </c:pt>
                <c:pt idx="149">
                  <c:v>6616</c:v>
                </c:pt>
                <c:pt idx="150">
                  <c:v>6266</c:v>
                </c:pt>
                <c:pt idx="151">
                  <c:v>6213</c:v>
                </c:pt>
                <c:pt idx="152">
                  <c:v>6214</c:v>
                </c:pt>
                <c:pt idx="153">
                  <c:v>5981</c:v>
                </c:pt>
                <c:pt idx="154">
                  <c:v>6411</c:v>
                </c:pt>
                <c:pt idx="155">
                  <c:v>6836</c:v>
                </c:pt>
                <c:pt idx="156">
                  <c:v>6847</c:v>
                </c:pt>
                <c:pt idx="157">
                  <c:v>7210</c:v>
                </c:pt>
                <c:pt idx="158">
                  <c:v>7894</c:v>
                </c:pt>
                <c:pt idx="159">
                  <c:v>8651</c:v>
                </c:pt>
                <c:pt idx="160">
                  <c:v>9567</c:v>
                </c:pt>
                <c:pt idx="161">
                  <c:v>10336</c:v>
                </c:pt>
                <c:pt idx="162">
                  <c:v>10716</c:v>
                </c:pt>
                <c:pt idx="163">
                  <c:v>11552</c:v>
                </c:pt>
                <c:pt idx="164">
                  <c:v>12284</c:v>
                </c:pt>
                <c:pt idx="165">
                  <c:v>13577</c:v>
                </c:pt>
                <c:pt idx="166">
                  <c:v>15380</c:v>
                </c:pt>
                <c:pt idx="167">
                  <c:v>17678</c:v>
                </c:pt>
                <c:pt idx="168">
                  <c:v>19793</c:v>
                </c:pt>
                <c:pt idx="169">
                  <c:v>22303</c:v>
                </c:pt>
                <c:pt idx="170">
                  <c:v>23925</c:v>
                </c:pt>
                <c:pt idx="171">
                  <c:v>24301</c:v>
                </c:pt>
                <c:pt idx="172">
                  <c:v>25234</c:v>
                </c:pt>
                <c:pt idx="173">
                  <c:v>26132</c:v>
                </c:pt>
                <c:pt idx="174">
                  <c:v>25281</c:v>
                </c:pt>
                <c:pt idx="175">
                  <c:v>25029</c:v>
                </c:pt>
                <c:pt idx="176">
                  <c:v>24241</c:v>
                </c:pt>
                <c:pt idx="177">
                  <c:v>23760</c:v>
                </c:pt>
                <c:pt idx="178">
                  <c:v>23118</c:v>
                </c:pt>
                <c:pt idx="179">
                  <c:v>22706</c:v>
                </c:pt>
                <c:pt idx="180">
                  <c:v>21386</c:v>
                </c:pt>
                <c:pt idx="181">
                  <c:v>20418</c:v>
                </c:pt>
                <c:pt idx="182">
                  <c:v>20058</c:v>
                </c:pt>
                <c:pt idx="183">
                  <c:v>19393</c:v>
                </c:pt>
                <c:pt idx="184">
                  <c:v>19615</c:v>
                </c:pt>
                <c:pt idx="185">
                  <c:v>19820</c:v>
                </c:pt>
                <c:pt idx="186">
                  <c:v>18902</c:v>
                </c:pt>
                <c:pt idx="187">
                  <c:v>17344</c:v>
                </c:pt>
                <c:pt idx="188">
                  <c:v>17187</c:v>
                </c:pt>
                <c:pt idx="189">
                  <c:v>16387</c:v>
                </c:pt>
                <c:pt idx="190">
                  <c:v>15175</c:v>
                </c:pt>
                <c:pt idx="191">
                  <c:v>15492</c:v>
                </c:pt>
                <c:pt idx="192">
                  <c:v>15131</c:v>
                </c:pt>
                <c:pt idx="193">
                  <c:v>14370</c:v>
                </c:pt>
                <c:pt idx="194">
                  <c:v>14834</c:v>
                </c:pt>
                <c:pt idx="195">
                  <c:v>14917</c:v>
                </c:pt>
                <c:pt idx="196">
                  <c:v>17673</c:v>
                </c:pt>
                <c:pt idx="197">
                  <c:v>17530</c:v>
                </c:pt>
                <c:pt idx="198">
                  <c:v>15970</c:v>
                </c:pt>
                <c:pt idx="199">
                  <c:v>14609</c:v>
                </c:pt>
                <c:pt idx="200">
                  <c:v>14501</c:v>
                </c:pt>
                <c:pt idx="201">
                  <c:v>13732</c:v>
                </c:pt>
                <c:pt idx="202">
                  <c:v>13130</c:v>
                </c:pt>
                <c:pt idx="203">
                  <c:v>13293</c:v>
                </c:pt>
                <c:pt idx="204">
                  <c:v>12569</c:v>
                </c:pt>
                <c:pt idx="205">
                  <c:v>11913</c:v>
                </c:pt>
                <c:pt idx="206">
                  <c:v>12479</c:v>
                </c:pt>
                <c:pt idx="207">
                  <c:v>12852</c:v>
                </c:pt>
                <c:pt idx="208">
                  <c:v>13008</c:v>
                </c:pt>
                <c:pt idx="209">
                  <c:v>14109</c:v>
                </c:pt>
                <c:pt idx="210">
                  <c:v>11852</c:v>
                </c:pt>
                <c:pt idx="211">
                  <c:v>10742</c:v>
                </c:pt>
                <c:pt idx="212">
                  <c:v>10123</c:v>
                </c:pt>
                <c:pt idx="213">
                  <c:v>8870</c:v>
                </c:pt>
                <c:pt idx="214">
                  <c:v>8913</c:v>
                </c:pt>
                <c:pt idx="215">
                  <c:v>9132</c:v>
                </c:pt>
                <c:pt idx="216">
                  <c:v>8343</c:v>
                </c:pt>
                <c:pt idx="217">
                  <c:v>8092</c:v>
                </c:pt>
                <c:pt idx="218">
                  <c:v>8637</c:v>
                </c:pt>
                <c:pt idx="219">
                  <c:v>9413</c:v>
                </c:pt>
                <c:pt idx="220">
                  <c:v>9732</c:v>
                </c:pt>
                <c:pt idx="221">
                  <c:v>10421</c:v>
                </c:pt>
                <c:pt idx="222">
                  <c:v>10150</c:v>
                </c:pt>
                <c:pt idx="223">
                  <c:v>9323</c:v>
                </c:pt>
                <c:pt idx="224">
                  <c:v>8893</c:v>
                </c:pt>
                <c:pt idx="225">
                  <c:v>8532</c:v>
                </c:pt>
                <c:pt idx="226">
                  <c:v>8098</c:v>
                </c:pt>
                <c:pt idx="227">
                  <c:v>8270</c:v>
                </c:pt>
                <c:pt idx="228">
                  <c:v>8124</c:v>
                </c:pt>
                <c:pt idx="229">
                  <c:v>8319</c:v>
                </c:pt>
                <c:pt idx="230">
                  <c:v>8594</c:v>
                </c:pt>
                <c:pt idx="231">
                  <c:v>8933</c:v>
                </c:pt>
                <c:pt idx="232">
                  <c:v>9323</c:v>
                </c:pt>
                <c:pt idx="233">
                  <c:v>9808</c:v>
                </c:pt>
                <c:pt idx="234">
                  <c:v>9259</c:v>
                </c:pt>
                <c:pt idx="235">
                  <c:v>8430</c:v>
                </c:pt>
                <c:pt idx="236">
                  <c:v>7821</c:v>
                </c:pt>
                <c:pt idx="237">
                  <c:v>7150</c:v>
                </c:pt>
                <c:pt idx="238">
                  <c:v>6833</c:v>
                </c:pt>
                <c:pt idx="239">
                  <c:v>6927</c:v>
                </c:pt>
                <c:pt idx="240">
                  <c:v>6696</c:v>
                </c:pt>
                <c:pt idx="241">
                  <c:v>6499</c:v>
                </c:pt>
                <c:pt idx="242">
                  <c:v>7505</c:v>
                </c:pt>
                <c:pt idx="243">
                  <c:v>7696</c:v>
                </c:pt>
                <c:pt idx="244">
                  <c:v>7961</c:v>
                </c:pt>
                <c:pt idx="245">
                  <c:v>8609</c:v>
                </c:pt>
                <c:pt idx="246">
                  <c:v>8302</c:v>
                </c:pt>
                <c:pt idx="247">
                  <c:v>7615</c:v>
                </c:pt>
                <c:pt idx="248">
                  <c:v>6995</c:v>
                </c:pt>
                <c:pt idx="249">
                  <c:v>6491</c:v>
                </c:pt>
                <c:pt idx="250">
                  <c:v>6242</c:v>
                </c:pt>
                <c:pt idx="251">
                  <c:v>6927</c:v>
                </c:pt>
                <c:pt idx="252">
                  <c:v>6101</c:v>
                </c:pt>
                <c:pt idx="253">
                  <c:v>6011</c:v>
                </c:pt>
                <c:pt idx="254">
                  <c:v>6917</c:v>
                </c:pt>
                <c:pt idx="255">
                  <c:v>7326</c:v>
                </c:pt>
                <c:pt idx="256">
                  <c:v>7479</c:v>
                </c:pt>
                <c:pt idx="257">
                  <c:v>8193</c:v>
                </c:pt>
                <c:pt idx="258">
                  <c:v>8091</c:v>
                </c:pt>
                <c:pt idx="259">
                  <c:v>6992</c:v>
                </c:pt>
                <c:pt idx="260">
                  <c:v>6590</c:v>
                </c:pt>
                <c:pt idx="261">
                  <c:v>6418</c:v>
                </c:pt>
                <c:pt idx="262">
                  <c:v>5827</c:v>
                </c:pt>
                <c:pt idx="263">
                  <c:v>6111</c:v>
                </c:pt>
                <c:pt idx="264">
                  <c:v>5882</c:v>
                </c:pt>
                <c:pt idx="265">
                  <c:v>5634</c:v>
                </c:pt>
                <c:pt idx="266">
                  <c:v>6292</c:v>
                </c:pt>
                <c:pt idx="267">
                  <c:v>6844</c:v>
                </c:pt>
                <c:pt idx="268">
                  <c:v>6852</c:v>
                </c:pt>
                <c:pt idx="269">
                  <c:v>7483</c:v>
                </c:pt>
                <c:pt idx="270">
                  <c:v>7411</c:v>
                </c:pt>
                <c:pt idx="271">
                  <c:v>6481</c:v>
                </c:pt>
                <c:pt idx="272">
                  <c:v>5960</c:v>
                </c:pt>
                <c:pt idx="273">
                  <c:v>5167</c:v>
                </c:pt>
                <c:pt idx="274">
                  <c:v>5058</c:v>
                </c:pt>
                <c:pt idx="275">
                  <c:v>5154</c:v>
                </c:pt>
                <c:pt idx="276">
                  <c:v>5246</c:v>
                </c:pt>
                <c:pt idx="277">
                  <c:v>5018</c:v>
                </c:pt>
                <c:pt idx="278">
                  <c:v>5584</c:v>
                </c:pt>
                <c:pt idx="279">
                  <c:v>6280</c:v>
                </c:pt>
                <c:pt idx="280">
                  <c:v>6302</c:v>
                </c:pt>
                <c:pt idx="281">
                  <c:v>7024</c:v>
                </c:pt>
                <c:pt idx="282">
                  <c:v>6823</c:v>
                </c:pt>
                <c:pt idx="283">
                  <c:v>5965</c:v>
                </c:pt>
                <c:pt idx="284">
                  <c:v>5538</c:v>
                </c:pt>
                <c:pt idx="285">
                  <c:v>4542</c:v>
                </c:pt>
                <c:pt idx="286">
                  <c:v>4439</c:v>
                </c:pt>
                <c:pt idx="287">
                  <c:v>4491</c:v>
                </c:pt>
                <c:pt idx="288">
                  <c:v>4402</c:v>
                </c:pt>
                <c:pt idx="289">
                  <c:v>4246</c:v>
                </c:pt>
                <c:pt idx="290">
                  <c:v>4657</c:v>
                </c:pt>
                <c:pt idx="291">
                  <c:v>5700</c:v>
                </c:pt>
                <c:pt idx="292">
                  <c:v>5822</c:v>
                </c:pt>
                <c:pt idx="293">
                  <c:v>6206</c:v>
                </c:pt>
                <c:pt idx="294">
                  <c:v>6044</c:v>
                </c:pt>
                <c:pt idx="295">
                  <c:v>5379</c:v>
                </c:pt>
                <c:pt idx="296">
                  <c:v>4949</c:v>
                </c:pt>
                <c:pt idx="297">
                  <c:v>4242</c:v>
                </c:pt>
                <c:pt idx="298">
                  <c:v>3977</c:v>
                </c:pt>
                <c:pt idx="299">
                  <c:v>4153</c:v>
                </c:pt>
                <c:pt idx="300">
                  <c:v>3992</c:v>
                </c:pt>
                <c:pt idx="301">
                  <c:v>3985</c:v>
                </c:pt>
                <c:pt idx="302">
                  <c:v>56346</c:v>
                </c:pt>
                <c:pt idx="303">
                  <c:v>61067</c:v>
                </c:pt>
                <c:pt idx="304">
                  <c:v>59897</c:v>
                </c:pt>
                <c:pt idx="305">
                  <c:v>65924</c:v>
                </c:pt>
                <c:pt idx="306">
                  <c:v>58218</c:v>
                </c:pt>
                <c:pt idx="307">
                  <c:v>54260</c:v>
                </c:pt>
                <c:pt idx="308">
                  <c:v>35264</c:v>
                </c:pt>
                <c:pt idx="309">
                  <c:v>25816</c:v>
                </c:pt>
                <c:pt idx="310">
                  <c:v>21071</c:v>
                </c:pt>
                <c:pt idx="311">
                  <c:v>21071</c:v>
                </c:pt>
                <c:pt idx="312">
                  <c:v>17683</c:v>
                </c:pt>
                <c:pt idx="313">
                  <c:v>13332</c:v>
                </c:pt>
                <c:pt idx="314">
                  <c:v>14034</c:v>
                </c:pt>
                <c:pt idx="315">
                  <c:v>14797</c:v>
                </c:pt>
                <c:pt idx="316">
                  <c:v>12194</c:v>
                </c:pt>
                <c:pt idx="317">
                  <c:v>10491</c:v>
                </c:pt>
                <c:pt idx="318">
                  <c:v>9154</c:v>
                </c:pt>
                <c:pt idx="319">
                  <c:v>6458</c:v>
                </c:pt>
                <c:pt idx="320">
                  <c:v>4718</c:v>
                </c:pt>
                <c:pt idx="321">
                  <c:v>3999</c:v>
                </c:pt>
                <c:pt idx="322">
                  <c:v>2968</c:v>
                </c:pt>
                <c:pt idx="323">
                  <c:v>3143</c:v>
                </c:pt>
                <c:pt idx="324">
                  <c:v>3165</c:v>
                </c:pt>
                <c:pt idx="325">
                  <c:v>2988</c:v>
                </c:pt>
                <c:pt idx="326">
                  <c:v>3641</c:v>
                </c:pt>
                <c:pt idx="327">
                  <c:v>4299</c:v>
                </c:pt>
                <c:pt idx="328">
                  <c:v>4818</c:v>
                </c:pt>
                <c:pt idx="329">
                  <c:v>5515</c:v>
                </c:pt>
                <c:pt idx="330">
                  <c:v>5638</c:v>
                </c:pt>
                <c:pt idx="331">
                  <c:v>5254</c:v>
                </c:pt>
                <c:pt idx="332">
                  <c:v>4804</c:v>
                </c:pt>
                <c:pt idx="333">
                  <c:v>4749</c:v>
                </c:pt>
                <c:pt idx="334">
                  <c:v>4526</c:v>
                </c:pt>
                <c:pt idx="335">
                  <c:v>4842</c:v>
                </c:pt>
                <c:pt idx="336">
                  <c:v>4985</c:v>
                </c:pt>
              </c:numCache>
            </c:numRef>
          </c:val>
          <c:smooth val="0"/>
          <c:extLst>
            <c:ext xmlns:c16="http://schemas.microsoft.com/office/drawing/2014/chart" uri="{C3380CC4-5D6E-409C-BE32-E72D297353CC}">
              <c16:uniqueId val="{00000002-E865-4646-944D-2BC7FBDCBE3B}"/>
            </c:ext>
          </c:extLst>
        </c:ser>
        <c:ser>
          <c:idx val="3"/>
          <c:order val="3"/>
          <c:tx>
            <c:strRef>
              <c:f>'203'!$B$8</c:f>
              <c:strCache>
                <c:ptCount val="1"/>
                <c:pt idx="0">
                  <c:v>35-44</c:v>
                </c:pt>
              </c:strCache>
            </c:strRef>
          </c:tx>
          <c:marker>
            <c:symbol val="none"/>
          </c:marker>
          <c:cat>
            <c:numRef>
              <c:f>'203'!$D$1:$MB$1</c:f>
              <c:numCache>
                <c:formatCode>[$-409]mmm\-yy;@</c:formatCode>
                <c:ptCount val="337"/>
                <c:pt idx="0">
                  <c:v>34758</c:v>
                </c:pt>
                <c:pt idx="1">
                  <c:v>34789</c:v>
                </c:pt>
                <c:pt idx="2">
                  <c:v>34819</c:v>
                </c:pt>
                <c:pt idx="3">
                  <c:v>34850</c:v>
                </c:pt>
                <c:pt idx="4">
                  <c:v>34880</c:v>
                </c:pt>
                <c:pt idx="5">
                  <c:v>34911</c:v>
                </c:pt>
                <c:pt idx="6">
                  <c:v>34942</c:v>
                </c:pt>
                <c:pt idx="7">
                  <c:v>34972</c:v>
                </c:pt>
                <c:pt idx="8">
                  <c:v>35003</c:v>
                </c:pt>
                <c:pt idx="9">
                  <c:v>35033</c:v>
                </c:pt>
                <c:pt idx="10">
                  <c:v>35064</c:v>
                </c:pt>
                <c:pt idx="11">
                  <c:v>35095</c:v>
                </c:pt>
                <c:pt idx="12">
                  <c:v>35124</c:v>
                </c:pt>
                <c:pt idx="13">
                  <c:v>35155</c:v>
                </c:pt>
                <c:pt idx="14">
                  <c:v>35185</c:v>
                </c:pt>
                <c:pt idx="15">
                  <c:v>35216</c:v>
                </c:pt>
                <c:pt idx="16">
                  <c:v>35246</c:v>
                </c:pt>
                <c:pt idx="17">
                  <c:v>35277</c:v>
                </c:pt>
                <c:pt idx="18">
                  <c:v>35308</c:v>
                </c:pt>
                <c:pt idx="19">
                  <c:v>35338</c:v>
                </c:pt>
                <c:pt idx="20">
                  <c:v>35369</c:v>
                </c:pt>
                <c:pt idx="21">
                  <c:v>35399</c:v>
                </c:pt>
                <c:pt idx="22">
                  <c:v>35430</c:v>
                </c:pt>
                <c:pt idx="23">
                  <c:v>35461</c:v>
                </c:pt>
                <c:pt idx="24">
                  <c:v>35489</c:v>
                </c:pt>
                <c:pt idx="25">
                  <c:v>35520</c:v>
                </c:pt>
                <c:pt idx="26">
                  <c:v>35550</c:v>
                </c:pt>
                <c:pt idx="27">
                  <c:v>35581</c:v>
                </c:pt>
                <c:pt idx="28">
                  <c:v>35611</c:v>
                </c:pt>
                <c:pt idx="29">
                  <c:v>35642</c:v>
                </c:pt>
                <c:pt idx="30">
                  <c:v>35673</c:v>
                </c:pt>
                <c:pt idx="31">
                  <c:v>35703</c:v>
                </c:pt>
                <c:pt idx="32">
                  <c:v>35734</c:v>
                </c:pt>
                <c:pt idx="33">
                  <c:v>35764</c:v>
                </c:pt>
                <c:pt idx="34">
                  <c:v>35795</c:v>
                </c:pt>
                <c:pt idx="35">
                  <c:v>35826</c:v>
                </c:pt>
                <c:pt idx="36">
                  <c:v>35854</c:v>
                </c:pt>
                <c:pt idx="37">
                  <c:v>35885</c:v>
                </c:pt>
                <c:pt idx="38">
                  <c:v>35915</c:v>
                </c:pt>
                <c:pt idx="39">
                  <c:v>35946</c:v>
                </c:pt>
                <c:pt idx="40">
                  <c:v>35976</c:v>
                </c:pt>
                <c:pt idx="41">
                  <c:v>36007</c:v>
                </c:pt>
                <c:pt idx="42">
                  <c:v>36038</c:v>
                </c:pt>
                <c:pt idx="43">
                  <c:v>36068</c:v>
                </c:pt>
                <c:pt idx="44">
                  <c:v>36099</c:v>
                </c:pt>
                <c:pt idx="45">
                  <c:v>36129</c:v>
                </c:pt>
                <c:pt idx="46">
                  <c:v>36160</c:v>
                </c:pt>
                <c:pt idx="47">
                  <c:v>36191</c:v>
                </c:pt>
                <c:pt idx="48">
                  <c:v>36219</c:v>
                </c:pt>
                <c:pt idx="49">
                  <c:v>36250</c:v>
                </c:pt>
                <c:pt idx="50">
                  <c:v>36280</c:v>
                </c:pt>
                <c:pt idx="51">
                  <c:v>36311</c:v>
                </c:pt>
                <c:pt idx="52">
                  <c:v>36341</c:v>
                </c:pt>
                <c:pt idx="53">
                  <c:v>36372</c:v>
                </c:pt>
                <c:pt idx="54">
                  <c:v>36403</c:v>
                </c:pt>
                <c:pt idx="55">
                  <c:v>36433</c:v>
                </c:pt>
                <c:pt idx="56">
                  <c:v>36464</c:v>
                </c:pt>
                <c:pt idx="57">
                  <c:v>36494</c:v>
                </c:pt>
                <c:pt idx="58">
                  <c:v>36525</c:v>
                </c:pt>
                <c:pt idx="59">
                  <c:v>36556</c:v>
                </c:pt>
                <c:pt idx="60">
                  <c:v>36585</c:v>
                </c:pt>
                <c:pt idx="61">
                  <c:v>36616</c:v>
                </c:pt>
                <c:pt idx="62">
                  <c:v>36646</c:v>
                </c:pt>
                <c:pt idx="63">
                  <c:v>36677</c:v>
                </c:pt>
                <c:pt idx="64">
                  <c:v>36707</c:v>
                </c:pt>
                <c:pt idx="65">
                  <c:v>36738</c:v>
                </c:pt>
                <c:pt idx="66">
                  <c:v>36769</c:v>
                </c:pt>
                <c:pt idx="67">
                  <c:v>36799</c:v>
                </c:pt>
                <c:pt idx="68">
                  <c:v>36830</c:v>
                </c:pt>
                <c:pt idx="69">
                  <c:v>36860</c:v>
                </c:pt>
                <c:pt idx="70">
                  <c:v>36891</c:v>
                </c:pt>
                <c:pt idx="71">
                  <c:v>36922</c:v>
                </c:pt>
                <c:pt idx="72">
                  <c:v>36950</c:v>
                </c:pt>
                <c:pt idx="73">
                  <c:v>36981</c:v>
                </c:pt>
                <c:pt idx="74">
                  <c:v>37011</c:v>
                </c:pt>
                <c:pt idx="75">
                  <c:v>37042</c:v>
                </c:pt>
                <c:pt idx="76">
                  <c:v>37072</c:v>
                </c:pt>
                <c:pt idx="77">
                  <c:v>37103</c:v>
                </c:pt>
                <c:pt idx="78">
                  <c:v>37134</c:v>
                </c:pt>
                <c:pt idx="79">
                  <c:v>37164</c:v>
                </c:pt>
                <c:pt idx="80">
                  <c:v>37195</c:v>
                </c:pt>
                <c:pt idx="81">
                  <c:v>37225</c:v>
                </c:pt>
                <c:pt idx="82">
                  <c:v>37256</c:v>
                </c:pt>
                <c:pt idx="83">
                  <c:v>37287</c:v>
                </c:pt>
                <c:pt idx="84">
                  <c:v>37315</c:v>
                </c:pt>
                <c:pt idx="85">
                  <c:v>37346</c:v>
                </c:pt>
                <c:pt idx="86">
                  <c:v>37376</c:v>
                </c:pt>
                <c:pt idx="87">
                  <c:v>37407</c:v>
                </c:pt>
                <c:pt idx="88">
                  <c:v>37437</c:v>
                </c:pt>
                <c:pt idx="89">
                  <c:v>37468</c:v>
                </c:pt>
                <c:pt idx="90">
                  <c:v>37499</c:v>
                </c:pt>
                <c:pt idx="91">
                  <c:v>37529</c:v>
                </c:pt>
                <c:pt idx="92">
                  <c:v>37560</c:v>
                </c:pt>
                <c:pt idx="93">
                  <c:v>37590</c:v>
                </c:pt>
                <c:pt idx="94">
                  <c:v>37621</c:v>
                </c:pt>
                <c:pt idx="95">
                  <c:v>37652</c:v>
                </c:pt>
                <c:pt idx="96">
                  <c:v>37680</c:v>
                </c:pt>
                <c:pt idx="97">
                  <c:v>37711</c:v>
                </c:pt>
                <c:pt idx="98">
                  <c:v>37741</c:v>
                </c:pt>
                <c:pt idx="99">
                  <c:v>37772</c:v>
                </c:pt>
                <c:pt idx="100">
                  <c:v>37802</c:v>
                </c:pt>
                <c:pt idx="101">
                  <c:v>37833</c:v>
                </c:pt>
                <c:pt idx="102">
                  <c:v>37864</c:v>
                </c:pt>
                <c:pt idx="103">
                  <c:v>37894</c:v>
                </c:pt>
                <c:pt idx="104">
                  <c:v>37925</c:v>
                </c:pt>
                <c:pt idx="105">
                  <c:v>37955</c:v>
                </c:pt>
                <c:pt idx="106">
                  <c:v>37986</c:v>
                </c:pt>
                <c:pt idx="107">
                  <c:v>38017</c:v>
                </c:pt>
                <c:pt idx="108">
                  <c:v>38046</c:v>
                </c:pt>
                <c:pt idx="109">
                  <c:v>38077</c:v>
                </c:pt>
                <c:pt idx="110">
                  <c:v>38107</c:v>
                </c:pt>
                <c:pt idx="111">
                  <c:v>38138</c:v>
                </c:pt>
                <c:pt idx="112">
                  <c:v>38168</c:v>
                </c:pt>
                <c:pt idx="113">
                  <c:v>38199</c:v>
                </c:pt>
                <c:pt idx="114">
                  <c:v>38230</c:v>
                </c:pt>
                <c:pt idx="115">
                  <c:v>38260</c:v>
                </c:pt>
                <c:pt idx="116">
                  <c:v>38291</c:v>
                </c:pt>
                <c:pt idx="117">
                  <c:v>38321</c:v>
                </c:pt>
                <c:pt idx="118">
                  <c:v>38352</c:v>
                </c:pt>
                <c:pt idx="119">
                  <c:v>38383</c:v>
                </c:pt>
                <c:pt idx="120">
                  <c:v>38411</c:v>
                </c:pt>
                <c:pt idx="121">
                  <c:v>38442</c:v>
                </c:pt>
                <c:pt idx="122">
                  <c:v>38472</c:v>
                </c:pt>
                <c:pt idx="123">
                  <c:v>38503</c:v>
                </c:pt>
                <c:pt idx="124">
                  <c:v>38533</c:v>
                </c:pt>
                <c:pt idx="125">
                  <c:v>38564</c:v>
                </c:pt>
                <c:pt idx="126">
                  <c:v>38595</c:v>
                </c:pt>
                <c:pt idx="127">
                  <c:v>38625</c:v>
                </c:pt>
                <c:pt idx="128">
                  <c:v>38656</c:v>
                </c:pt>
                <c:pt idx="129">
                  <c:v>38686</c:v>
                </c:pt>
                <c:pt idx="130">
                  <c:v>38717</c:v>
                </c:pt>
                <c:pt idx="131">
                  <c:v>38748</c:v>
                </c:pt>
                <c:pt idx="132">
                  <c:v>38776</c:v>
                </c:pt>
                <c:pt idx="133">
                  <c:v>38807</c:v>
                </c:pt>
                <c:pt idx="134">
                  <c:v>38837</c:v>
                </c:pt>
                <c:pt idx="135">
                  <c:v>38868</c:v>
                </c:pt>
                <c:pt idx="136">
                  <c:v>38898</c:v>
                </c:pt>
                <c:pt idx="137">
                  <c:v>38929</c:v>
                </c:pt>
                <c:pt idx="138">
                  <c:v>38960</c:v>
                </c:pt>
                <c:pt idx="139">
                  <c:v>38990</c:v>
                </c:pt>
                <c:pt idx="140">
                  <c:v>39021</c:v>
                </c:pt>
                <c:pt idx="141">
                  <c:v>39051</c:v>
                </c:pt>
                <c:pt idx="142">
                  <c:v>39082</c:v>
                </c:pt>
                <c:pt idx="143">
                  <c:v>39113</c:v>
                </c:pt>
                <c:pt idx="144">
                  <c:v>39141</c:v>
                </c:pt>
                <c:pt idx="145">
                  <c:v>39172</c:v>
                </c:pt>
                <c:pt idx="146">
                  <c:v>39202</c:v>
                </c:pt>
                <c:pt idx="147">
                  <c:v>39233</c:v>
                </c:pt>
                <c:pt idx="148">
                  <c:v>39263</c:v>
                </c:pt>
                <c:pt idx="149">
                  <c:v>39294</c:v>
                </c:pt>
                <c:pt idx="150">
                  <c:v>39325</c:v>
                </c:pt>
                <c:pt idx="151">
                  <c:v>39355</c:v>
                </c:pt>
                <c:pt idx="152">
                  <c:v>39386</c:v>
                </c:pt>
                <c:pt idx="153">
                  <c:v>39401</c:v>
                </c:pt>
                <c:pt idx="154">
                  <c:v>39431.4</c:v>
                </c:pt>
                <c:pt idx="155">
                  <c:v>39461.800000000003</c:v>
                </c:pt>
                <c:pt idx="156">
                  <c:v>39492.200000000004</c:v>
                </c:pt>
                <c:pt idx="157">
                  <c:v>39522.600000000006</c:v>
                </c:pt>
                <c:pt idx="158">
                  <c:v>39553.000000000007</c:v>
                </c:pt>
                <c:pt idx="159">
                  <c:v>39583.400000000009</c:v>
                </c:pt>
                <c:pt idx="160">
                  <c:v>39613.80000000001</c:v>
                </c:pt>
                <c:pt idx="161">
                  <c:v>39644.200000000012</c:v>
                </c:pt>
                <c:pt idx="162">
                  <c:v>39674.600000000013</c:v>
                </c:pt>
                <c:pt idx="163">
                  <c:v>39705.000000000015</c:v>
                </c:pt>
                <c:pt idx="164">
                  <c:v>39735.400000000016</c:v>
                </c:pt>
                <c:pt idx="165">
                  <c:v>39765.800000000017</c:v>
                </c:pt>
                <c:pt idx="166">
                  <c:v>39796.200000000019</c:v>
                </c:pt>
                <c:pt idx="167">
                  <c:v>39826.60000000002</c:v>
                </c:pt>
                <c:pt idx="168">
                  <c:v>39857.000000000022</c:v>
                </c:pt>
                <c:pt idx="169">
                  <c:v>39887.400000000023</c:v>
                </c:pt>
                <c:pt idx="170">
                  <c:v>39917.800000000025</c:v>
                </c:pt>
                <c:pt idx="171">
                  <c:v>39948.200000000026</c:v>
                </c:pt>
                <c:pt idx="172">
                  <c:v>39978.600000000028</c:v>
                </c:pt>
                <c:pt idx="173">
                  <c:v>40009.000000000029</c:v>
                </c:pt>
                <c:pt idx="174">
                  <c:v>40039.400000000031</c:v>
                </c:pt>
                <c:pt idx="175">
                  <c:v>40069.800000000032</c:v>
                </c:pt>
                <c:pt idx="176">
                  <c:v>40100.200000000033</c:v>
                </c:pt>
                <c:pt idx="177">
                  <c:v>40130.600000000035</c:v>
                </c:pt>
                <c:pt idx="178">
                  <c:v>40161.000000000036</c:v>
                </c:pt>
                <c:pt idx="179">
                  <c:v>40191.400000000038</c:v>
                </c:pt>
                <c:pt idx="180">
                  <c:v>40221.800000000039</c:v>
                </c:pt>
                <c:pt idx="181">
                  <c:v>40252.200000000041</c:v>
                </c:pt>
                <c:pt idx="182">
                  <c:v>40282.600000000042</c:v>
                </c:pt>
                <c:pt idx="183">
                  <c:v>40313.000000000044</c:v>
                </c:pt>
                <c:pt idx="184">
                  <c:v>40343.400000000045</c:v>
                </c:pt>
                <c:pt idx="185">
                  <c:v>40373.800000000047</c:v>
                </c:pt>
                <c:pt idx="186">
                  <c:v>40404.200000000048</c:v>
                </c:pt>
                <c:pt idx="187">
                  <c:v>40434.600000000049</c:v>
                </c:pt>
                <c:pt idx="188">
                  <c:v>40465.000000000051</c:v>
                </c:pt>
                <c:pt idx="189">
                  <c:v>40495.400000000052</c:v>
                </c:pt>
                <c:pt idx="190">
                  <c:v>40525.800000000054</c:v>
                </c:pt>
                <c:pt idx="191">
                  <c:v>40556.200000000055</c:v>
                </c:pt>
                <c:pt idx="192">
                  <c:v>40586.600000000057</c:v>
                </c:pt>
                <c:pt idx="193">
                  <c:v>40617.000000000058</c:v>
                </c:pt>
                <c:pt idx="194">
                  <c:v>40647.40000000006</c:v>
                </c:pt>
                <c:pt idx="195">
                  <c:v>40677.800000000061</c:v>
                </c:pt>
                <c:pt idx="196">
                  <c:v>40708.200000000063</c:v>
                </c:pt>
                <c:pt idx="197">
                  <c:v>40738.600000000064</c:v>
                </c:pt>
                <c:pt idx="198">
                  <c:v>40769.000000000065</c:v>
                </c:pt>
                <c:pt idx="199">
                  <c:v>40799.400000000067</c:v>
                </c:pt>
                <c:pt idx="200">
                  <c:v>40829.800000000068</c:v>
                </c:pt>
                <c:pt idx="201">
                  <c:v>40860.20000000007</c:v>
                </c:pt>
                <c:pt idx="202">
                  <c:v>40890.600000000071</c:v>
                </c:pt>
                <c:pt idx="203">
                  <c:v>40921.000000000073</c:v>
                </c:pt>
                <c:pt idx="204">
                  <c:v>40951.400000000074</c:v>
                </c:pt>
                <c:pt idx="205">
                  <c:v>40981.800000000076</c:v>
                </c:pt>
                <c:pt idx="206">
                  <c:v>41012.200000000077</c:v>
                </c:pt>
                <c:pt idx="207">
                  <c:v>41042.600000000079</c:v>
                </c:pt>
                <c:pt idx="208">
                  <c:v>41073.00000000008</c:v>
                </c:pt>
                <c:pt idx="209">
                  <c:v>41103.400000000081</c:v>
                </c:pt>
                <c:pt idx="210">
                  <c:v>41133.800000000083</c:v>
                </c:pt>
                <c:pt idx="211">
                  <c:v>41164.200000000084</c:v>
                </c:pt>
                <c:pt idx="212">
                  <c:v>41194.600000000086</c:v>
                </c:pt>
                <c:pt idx="213">
                  <c:v>41225.000000000087</c:v>
                </c:pt>
                <c:pt idx="214">
                  <c:v>41255.400000000089</c:v>
                </c:pt>
                <c:pt idx="215">
                  <c:v>41285.80000000009</c:v>
                </c:pt>
                <c:pt idx="216">
                  <c:v>41316.200000000092</c:v>
                </c:pt>
                <c:pt idx="217">
                  <c:v>41346.600000000093</c:v>
                </c:pt>
                <c:pt idx="218">
                  <c:v>41377.000000000095</c:v>
                </c:pt>
                <c:pt idx="219">
                  <c:v>41407.400000000096</c:v>
                </c:pt>
                <c:pt idx="220">
                  <c:v>41437.800000000097</c:v>
                </c:pt>
                <c:pt idx="221">
                  <c:v>41468.200000000099</c:v>
                </c:pt>
                <c:pt idx="222">
                  <c:v>41498.6000000001</c:v>
                </c:pt>
                <c:pt idx="223">
                  <c:v>41529.000000000102</c:v>
                </c:pt>
                <c:pt idx="224">
                  <c:v>41559.400000000103</c:v>
                </c:pt>
                <c:pt idx="225">
                  <c:v>41589.800000000105</c:v>
                </c:pt>
                <c:pt idx="226">
                  <c:v>41620.200000000106</c:v>
                </c:pt>
                <c:pt idx="227">
                  <c:v>41650.600000000108</c:v>
                </c:pt>
                <c:pt idx="228">
                  <c:v>41681.000000000109</c:v>
                </c:pt>
                <c:pt idx="229">
                  <c:v>41711.400000000111</c:v>
                </c:pt>
                <c:pt idx="230">
                  <c:v>41741.800000000112</c:v>
                </c:pt>
                <c:pt idx="231">
                  <c:v>41772.200000000114</c:v>
                </c:pt>
                <c:pt idx="232">
                  <c:v>41802.600000000115</c:v>
                </c:pt>
                <c:pt idx="233">
                  <c:v>41833.000000000116</c:v>
                </c:pt>
                <c:pt idx="234">
                  <c:v>41865</c:v>
                </c:pt>
                <c:pt idx="235">
                  <c:v>41895.4</c:v>
                </c:pt>
                <c:pt idx="236">
                  <c:v>41925.800000000003</c:v>
                </c:pt>
                <c:pt idx="237">
                  <c:v>41956.200000000004</c:v>
                </c:pt>
                <c:pt idx="238">
                  <c:v>41986.600000000006</c:v>
                </c:pt>
                <c:pt idx="239">
                  <c:v>42017.000000000007</c:v>
                </c:pt>
                <c:pt idx="240">
                  <c:v>42047.400000000009</c:v>
                </c:pt>
                <c:pt idx="241">
                  <c:v>42077.80000000001</c:v>
                </c:pt>
                <c:pt idx="242">
                  <c:v>42108.200000000012</c:v>
                </c:pt>
                <c:pt idx="243">
                  <c:v>42138.600000000013</c:v>
                </c:pt>
                <c:pt idx="244">
                  <c:v>42169.000000000015</c:v>
                </c:pt>
                <c:pt idx="245">
                  <c:v>42199.400000000016</c:v>
                </c:pt>
                <c:pt idx="246">
                  <c:v>42229.800000000017</c:v>
                </c:pt>
                <c:pt idx="247">
                  <c:v>42260.200000000019</c:v>
                </c:pt>
                <c:pt idx="248">
                  <c:v>42290.60000000002</c:v>
                </c:pt>
                <c:pt idx="249">
                  <c:v>42321.000000000022</c:v>
                </c:pt>
                <c:pt idx="250">
                  <c:v>42351.400000000023</c:v>
                </c:pt>
                <c:pt idx="251">
                  <c:v>42381.800000000025</c:v>
                </c:pt>
                <c:pt idx="252">
                  <c:v>42412.200000000026</c:v>
                </c:pt>
                <c:pt idx="253">
                  <c:v>42442.600000000028</c:v>
                </c:pt>
                <c:pt idx="254">
                  <c:v>42473.000000000029</c:v>
                </c:pt>
                <c:pt idx="255">
                  <c:v>42503.400000000031</c:v>
                </c:pt>
                <c:pt idx="256">
                  <c:v>42533.800000000032</c:v>
                </c:pt>
                <c:pt idx="257">
                  <c:v>42564.200000000033</c:v>
                </c:pt>
                <c:pt idx="258">
                  <c:v>42594.600000000035</c:v>
                </c:pt>
                <c:pt idx="259">
                  <c:v>42625.000000000036</c:v>
                </c:pt>
                <c:pt idx="260">
                  <c:v>42655.400000000038</c:v>
                </c:pt>
                <c:pt idx="261">
                  <c:v>42685.800000000039</c:v>
                </c:pt>
                <c:pt idx="262">
                  <c:v>42716.200000000041</c:v>
                </c:pt>
                <c:pt idx="263">
                  <c:v>42746.600000000042</c:v>
                </c:pt>
                <c:pt idx="264">
                  <c:v>42777.000000000044</c:v>
                </c:pt>
                <c:pt idx="265">
                  <c:v>42807.400000000045</c:v>
                </c:pt>
                <c:pt idx="266">
                  <c:v>42837.800000000047</c:v>
                </c:pt>
                <c:pt idx="267">
                  <c:v>42868.200000000048</c:v>
                </c:pt>
                <c:pt idx="268">
                  <c:v>42898.600000000049</c:v>
                </c:pt>
                <c:pt idx="269">
                  <c:v>42929.000000000051</c:v>
                </c:pt>
                <c:pt idx="270">
                  <c:v>42959.400000000052</c:v>
                </c:pt>
                <c:pt idx="271">
                  <c:v>42989.800000000054</c:v>
                </c:pt>
                <c:pt idx="272">
                  <c:v>43020.200000000055</c:v>
                </c:pt>
                <c:pt idx="273">
                  <c:v>43050.600000000057</c:v>
                </c:pt>
                <c:pt idx="274">
                  <c:v>43081.000000000058</c:v>
                </c:pt>
                <c:pt idx="275">
                  <c:v>43111.40000000006</c:v>
                </c:pt>
                <c:pt idx="276">
                  <c:v>43141.800000000061</c:v>
                </c:pt>
                <c:pt idx="277">
                  <c:v>43172.200000000063</c:v>
                </c:pt>
                <c:pt idx="278">
                  <c:v>43202.600000000064</c:v>
                </c:pt>
                <c:pt idx="279">
                  <c:v>43233.000000000065</c:v>
                </c:pt>
                <c:pt idx="280">
                  <c:v>43263.400000000067</c:v>
                </c:pt>
                <c:pt idx="281">
                  <c:v>43293.800000000068</c:v>
                </c:pt>
                <c:pt idx="282">
                  <c:v>43324.20000000007</c:v>
                </c:pt>
                <c:pt idx="283">
                  <c:v>43354.600000000071</c:v>
                </c:pt>
                <c:pt idx="284">
                  <c:v>43385.000000000073</c:v>
                </c:pt>
                <c:pt idx="285">
                  <c:v>43415.400000000074</c:v>
                </c:pt>
                <c:pt idx="286">
                  <c:v>43445.800000000076</c:v>
                </c:pt>
                <c:pt idx="287">
                  <c:v>43476.200000000077</c:v>
                </c:pt>
                <c:pt idx="288">
                  <c:v>43506.600000000079</c:v>
                </c:pt>
                <c:pt idx="289">
                  <c:v>43537.00000000008</c:v>
                </c:pt>
                <c:pt idx="290">
                  <c:v>43567.400000000081</c:v>
                </c:pt>
                <c:pt idx="291">
                  <c:v>43597.800000000083</c:v>
                </c:pt>
                <c:pt idx="292">
                  <c:v>43628.200000000084</c:v>
                </c:pt>
                <c:pt idx="293">
                  <c:v>43658.600000000086</c:v>
                </c:pt>
                <c:pt idx="294">
                  <c:v>43689.000000000087</c:v>
                </c:pt>
                <c:pt idx="295">
                  <c:v>43719.400000000089</c:v>
                </c:pt>
                <c:pt idx="296">
                  <c:v>43749.80000000009</c:v>
                </c:pt>
                <c:pt idx="297">
                  <c:v>43780.200000000092</c:v>
                </c:pt>
                <c:pt idx="298">
                  <c:v>43810.600000000093</c:v>
                </c:pt>
                <c:pt idx="299">
                  <c:v>43841.000000000095</c:v>
                </c:pt>
                <c:pt idx="300">
                  <c:v>43871.400000000096</c:v>
                </c:pt>
                <c:pt idx="301">
                  <c:v>43901.800000000097</c:v>
                </c:pt>
                <c:pt idx="302">
                  <c:v>43932.200000000099</c:v>
                </c:pt>
                <c:pt idx="303">
                  <c:v>43962.6000000001</c:v>
                </c:pt>
                <c:pt idx="304">
                  <c:v>43993.000000000102</c:v>
                </c:pt>
                <c:pt idx="305">
                  <c:v>44023.400000000103</c:v>
                </c:pt>
                <c:pt idx="306">
                  <c:v>44053.800000000105</c:v>
                </c:pt>
                <c:pt idx="307">
                  <c:v>44084.200000000106</c:v>
                </c:pt>
                <c:pt idx="308">
                  <c:v>44114.600000000108</c:v>
                </c:pt>
                <c:pt idx="309">
                  <c:v>44145.000000000109</c:v>
                </c:pt>
                <c:pt idx="310">
                  <c:v>44175.400000000111</c:v>
                </c:pt>
                <c:pt idx="311">
                  <c:v>44205.800000000112</c:v>
                </c:pt>
                <c:pt idx="312">
                  <c:v>44236.200000000114</c:v>
                </c:pt>
                <c:pt idx="313">
                  <c:v>44266.600000000115</c:v>
                </c:pt>
                <c:pt idx="314">
                  <c:v>44297.000000000116</c:v>
                </c:pt>
                <c:pt idx="315">
                  <c:v>44327.400000000118</c:v>
                </c:pt>
                <c:pt idx="316">
                  <c:v>44357.800000000119</c:v>
                </c:pt>
                <c:pt idx="317">
                  <c:v>44388.200000000121</c:v>
                </c:pt>
                <c:pt idx="318">
                  <c:v>44418.600000000122</c:v>
                </c:pt>
                <c:pt idx="319">
                  <c:v>44449.000000000124</c:v>
                </c:pt>
                <c:pt idx="320">
                  <c:v>44479.400000000125</c:v>
                </c:pt>
                <c:pt idx="321">
                  <c:v>44509.800000000127</c:v>
                </c:pt>
                <c:pt idx="322">
                  <c:v>44540.200000000128</c:v>
                </c:pt>
                <c:pt idx="323">
                  <c:v>44570.60000000013</c:v>
                </c:pt>
                <c:pt idx="324">
                  <c:v>44601.000000000131</c:v>
                </c:pt>
                <c:pt idx="325">
                  <c:v>44631.400000000132</c:v>
                </c:pt>
                <c:pt idx="326">
                  <c:v>44661.800000000134</c:v>
                </c:pt>
                <c:pt idx="327">
                  <c:v>44692.200000000135</c:v>
                </c:pt>
                <c:pt idx="328">
                  <c:v>44722.600000000137</c:v>
                </c:pt>
                <c:pt idx="329">
                  <c:v>44753.000000000138</c:v>
                </c:pt>
                <c:pt idx="330">
                  <c:v>44783.40000000014</c:v>
                </c:pt>
                <c:pt idx="331">
                  <c:v>44813.800000000141</c:v>
                </c:pt>
                <c:pt idx="332">
                  <c:v>44844.200000000143</c:v>
                </c:pt>
                <c:pt idx="333">
                  <c:v>44874.600000000144</c:v>
                </c:pt>
                <c:pt idx="334">
                  <c:v>44905.000000000146</c:v>
                </c:pt>
                <c:pt idx="335">
                  <c:v>44935.400000000147</c:v>
                </c:pt>
                <c:pt idx="336">
                  <c:v>44965.800000000148</c:v>
                </c:pt>
              </c:numCache>
            </c:numRef>
          </c:cat>
          <c:val>
            <c:numRef>
              <c:f>'203'!$D$8:$MB$8</c:f>
              <c:numCache>
                <c:formatCode>#,##0</c:formatCode>
                <c:ptCount val="337"/>
                <c:pt idx="0">
                  <c:v>6206</c:v>
                </c:pt>
                <c:pt idx="1">
                  <c:v>6433</c:v>
                </c:pt>
                <c:pt idx="2">
                  <c:v>6965</c:v>
                </c:pt>
                <c:pt idx="3">
                  <c:v>7404</c:v>
                </c:pt>
                <c:pt idx="4">
                  <c:v>7778</c:v>
                </c:pt>
                <c:pt idx="5">
                  <c:v>8864</c:v>
                </c:pt>
                <c:pt idx="6">
                  <c:v>8719</c:v>
                </c:pt>
                <c:pt idx="7">
                  <c:v>7150</c:v>
                </c:pt>
                <c:pt idx="8">
                  <c:v>6461</c:v>
                </c:pt>
                <c:pt idx="9">
                  <c:v>5826</c:v>
                </c:pt>
                <c:pt idx="10">
                  <c:v>5974</c:v>
                </c:pt>
                <c:pt idx="11">
                  <c:v>6086</c:v>
                </c:pt>
                <c:pt idx="12">
                  <c:v>6535</c:v>
                </c:pt>
                <c:pt idx="13">
                  <c:v>6557</c:v>
                </c:pt>
                <c:pt idx="14">
                  <c:v>7649</c:v>
                </c:pt>
                <c:pt idx="15">
                  <c:v>7819</c:v>
                </c:pt>
                <c:pt idx="16">
                  <c:v>8173</c:v>
                </c:pt>
                <c:pt idx="17">
                  <c:v>9181</c:v>
                </c:pt>
                <c:pt idx="18">
                  <c:v>8585</c:v>
                </c:pt>
                <c:pt idx="19">
                  <c:v>7097</c:v>
                </c:pt>
                <c:pt idx="20">
                  <c:v>6291</c:v>
                </c:pt>
                <c:pt idx="21">
                  <c:v>5921</c:v>
                </c:pt>
                <c:pt idx="22">
                  <c:v>5510</c:v>
                </c:pt>
                <c:pt idx="23">
                  <c:v>6172</c:v>
                </c:pt>
                <c:pt idx="24">
                  <c:v>6162</c:v>
                </c:pt>
                <c:pt idx="25">
                  <c:v>6037</c:v>
                </c:pt>
                <c:pt idx="26">
                  <c:v>6709</c:v>
                </c:pt>
                <c:pt idx="27">
                  <c:v>7153</c:v>
                </c:pt>
                <c:pt idx="28">
                  <c:v>7298</c:v>
                </c:pt>
                <c:pt idx="29">
                  <c:v>8554</c:v>
                </c:pt>
                <c:pt idx="30">
                  <c:v>8093</c:v>
                </c:pt>
                <c:pt idx="31">
                  <c:v>6592</c:v>
                </c:pt>
                <c:pt idx="32">
                  <c:v>5892.5</c:v>
                </c:pt>
                <c:pt idx="33">
                  <c:v>5193</c:v>
                </c:pt>
                <c:pt idx="34">
                  <c:v>4755</c:v>
                </c:pt>
                <c:pt idx="35">
                  <c:v>5115</c:v>
                </c:pt>
                <c:pt idx="36">
                  <c:v>4903</c:v>
                </c:pt>
                <c:pt idx="37">
                  <c:v>5086</c:v>
                </c:pt>
                <c:pt idx="38">
                  <c:v>6219</c:v>
                </c:pt>
                <c:pt idx="39">
                  <c:v>6766</c:v>
                </c:pt>
                <c:pt idx="40">
                  <c:v>7101</c:v>
                </c:pt>
                <c:pt idx="41">
                  <c:v>8095</c:v>
                </c:pt>
                <c:pt idx="42">
                  <c:v>7950</c:v>
                </c:pt>
                <c:pt idx="43">
                  <c:v>6768</c:v>
                </c:pt>
                <c:pt idx="44">
                  <c:v>5582</c:v>
                </c:pt>
                <c:pt idx="45">
                  <c:v>5332</c:v>
                </c:pt>
                <c:pt idx="46">
                  <c:v>5198</c:v>
                </c:pt>
                <c:pt idx="47">
                  <c:v>5761</c:v>
                </c:pt>
                <c:pt idx="48">
                  <c:v>5576</c:v>
                </c:pt>
                <c:pt idx="49">
                  <c:v>5519</c:v>
                </c:pt>
                <c:pt idx="50">
                  <c:v>7089</c:v>
                </c:pt>
                <c:pt idx="51">
                  <c:v>7459</c:v>
                </c:pt>
                <c:pt idx="52">
                  <c:v>7503</c:v>
                </c:pt>
                <c:pt idx="53">
                  <c:v>9256</c:v>
                </c:pt>
                <c:pt idx="54">
                  <c:v>9030</c:v>
                </c:pt>
                <c:pt idx="55">
                  <c:v>7169</c:v>
                </c:pt>
                <c:pt idx="56">
                  <c:v>6048</c:v>
                </c:pt>
                <c:pt idx="57">
                  <c:v>5593</c:v>
                </c:pt>
                <c:pt idx="58">
                  <c:v>5486.5</c:v>
                </c:pt>
                <c:pt idx="59">
                  <c:v>5380</c:v>
                </c:pt>
                <c:pt idx="60">
                  <c:v>5357</c:v>
                </c:pt>
                <c:pt idx="61">
                  <c:v>5499</c:v>
                </c:pt>
                <c:pt idx="62">
                  <c:v>6891</c:v>
                </c:pt>
                <c:pt idx="63">
                  <c:v>7211</c:v>
                </c:pt>
                <c:pt idx="64">
                  <c:v>7826</c:v>
                </c:pt>
                <c:pt idx="65">
                  <c:v>9102</c:v>
                </c:pt>
                <c:pt idx="66">
                  <c:v>8732</c:v>
                </c:pt>
                <c:pt idx="67">
                  <c:v>6864</c:v>
                </c:pt>
                <c:pt idx="68">
                  <c:v>5897</c:v>
                </c:pt>
                <c:pt idx="69">
                  <c:v>5439</c:v>
                </c:pt>
                <c:pt idx="70">
                  <c:v>5255</c:v>
                </c:pt>
                <c:pt idx="71">
                  <c:v>5724</c:v>
                </c:pt>
                <c:pt idx="72">
                  <c:v>6302</c:v>
                </c:pt>
                <c:pt idx="73">
                  <c:v>5081</c:v>
                </c:pt>
                <c:pt idx="74">
                  <c:v>8914</c:v>
                </c:pt>
                <c:pt idx="75">
                  <c:v>9570</c:v>
                </c:pt>
                <c:pt idx="76">
                  <c:v>11034</c:v>
                </c:pt>
                <c:pt idx="77">
                  <c:v>12514</c:v>
                </c:pt>
                <c:pt idx="78">
                  <c:v>12045</c:v>
                </c:pt>
                <c:pt idx="79">
                  <c:v>11025</c:v>
                </c:pt>
                <c:pt idx="80">
                  <c:v>11114</c:v>
                </c:pt>
                <c:pt idx="81">
                  <c:v>11576</c:v>
                </c:pt>
                <c:pt idx="82">
                  <c:v>11961</c:v>
                </c:pt>
                <c:pt idx="83">
                  <c:v>12730</c:v>
                </c:pt>
                <c:pt idx="84">
                  <c:v>12730</c:v>
                </c:pt>
                <c:pt idx="85">
                  <c:v>12747</c:v>
                </c:pt>
                <c:pt idx="86">
                  <c:v>15825</c:v>
                </c:pt>
                <c:pt idx="87">
                  <c:v>15509</c:v>
                </c:pt>
                <c:pt idx="88">
                  <c:v>15594</c:v>
                </c:pt>
                <c:pt idx="89">
                  <c:v>16242</c:v>
                </c:pt>
                <c:pt idx="90">
                  <c:v>12054</c:v>
                </c:pt>
                <c:pt idx="91">
                  <c:v>14010</c:v>
                </c:pt>
                <c:pt idx="92">
                  <c:v>12727</c:v>
                </c:pt>
                <c:pt idx="93">
                  <c:v>12059</c:v>
                </c:pt>
                <c:pt idx="94">
                  <c:v>11670</c:v>
                </c:pt>
                <c:pt idx="95">
                  <c:v>11670</c:v>
                </c:pt>
                <c:pt idx="96">
                  <c:v>12433</c:v>
                </c:pt>
                <c:pt idx="97">
                  <c:v>12620</c:v>
                </c:pt>
                <c:pt idx="98">
                  <c:v>14142</c:v>
                </c:pt>
                <c:pt idx="99">
                  <c:v>14795</c:v>
                </c:pt>
                <c:pt idx="100">
                  <c:v>15575</c:v>
                </c:pt>
                <c:pt idx="101">
                  <c:v>15863</c:v>
                </c:pt>
                <c:pt idx="102">
                  <c:v>15261</c:v>
                </c:pt>
                <c:pt idx="103">
                  <c:v>13565</c:v>
                </c:pt>
                <c:pt idx="104">
                  <c:v>12107</c:v>
                </c:pt>
                <c:pt idx="105">
                  <c:v>11297</c:v>
                </c:pt>
                <c:pt idx="106">
                  <c:v>10413</c:v>
                </c:pt>
                <c:pt idx="107">
                  <c:v>9858</c:v>
                </c:pt>
                <c:pt idx="108">
                  <c:v>8935</c:v>
                </c:pt>
                <c:pt idx="109">
                  <c:v>8565</c:v>
                </c:pt>
                <c:pt idx="110">
                  <c:v>9981</c:v>
                </c:pt>
                <c:pt idx="111">
                  <c:v>10203</c:v>
                </c:pt>
                <c:pt idx="112">
                  <c:v>10636</c:v>
                </c:pt>
                <c:pt idx="113">
                  <c:v>11511</c:v>
                </c:pt>
                <c:pt idx="114">
                  <c:v>10418</c:v>
                </c:pt>
                <c:pt idx="115">
                  <c:v>8661</c:v>
                </c:pt>
                <c:pt idx="116">
                  <c:v>7964</c:v>
                </c:pt>
                <c:pt idx="117">
                  <c:v>7570</c:v>
                </c:pt>
                <c:pt idx="118">
                  <c:v>6991</c:v>
                </c:pt>
                <c:pt idx="119">
                  <c:v>7410</c:v>
                </c:pt>
                <c:pt idx="120">
                  <c:v>6952</c:v>
                </c:pt>
                <c:pt idx="121">
                  <c:v>6595</c:v>
                </c:pt>
                <c:pt idx="122">
                  <c:v>7717</c:v>
                </c:pt>
                <c:pt idx="123">
                  <c:v>7905</c:v>
                </c:pt>
                <c:pt idx="124">
                  <c:v>8565</c:v>
                </c:pt>
                <c:pt idx="125">
                  <c:v>9124</c:v>
                </c:pt>
                <c:pt idx="126">
                  <c:v>8271</c:v>
                </c:pt>
                <c:pt idx="127">
                  <c:v>6413</c:v>
                </c:pt>
                <c:pt idx="128">
                  <c:v>6028</c:v>
                </c:pt>
                <c:pt idx="129">
                  <c:v>5563</c:v>
                </c:pt>
                <c:pt idx="130">
                  <c:v>4983</c:v>
                </c:pt>
                <c:pt idx="131">
                  <c:v>5012</c:v>
                </c:pt>
                <c:pt idx="132">
                  <c:v>4388</c:v>
                </c:pt>
                <c:pt idx="133">
                  <c:v>4472</c:v>
                </c:pt>
                <c:pt idx="134">
                  <c:v>5859</c:v>
                </c:pt>
                <c:pt idx="135">
                  <c:v>6365</c:v>
                </c:pt>
                <c:pt idx="136">
                  <c:v>7052</c:v>
                </c:pt>
                <c:pt idx="137">
                  <c:v>7974</c:v>
                </c:pt>
                <c:pt idx="138">
                  <c:v>7524</c:v>
                </c:pt>
                <c:pt idx="139">
                  <c:v>6175</c:v>
                </c:pt>
                <c:pt idx="140">
                  <c:v>5758</c:v>
                </c:pt>
                <c:pt idx="141">
                  <c:v>5304</c:v>
                </c:pt>
                <c:pt idx="142">
                  <c:v>5291</c:v>
                </c:pt>
                <c:pt idx="143">
                  <c:v>5619</c:v>
                </c:pt>
                <c:pt idx="144">
                  <c:v>5562</c:v>
                </c:pt>
                <c:pt idx="145">
                  <c:v>5595</c:v>
                </c:pt>
                <c:pt idx="146">
                  <c:v>6827</c:v>
                </c:pt>
                <c:pt idx="147">
                  <c:v>7679</c:v>
                </c:pt>
                <c:pt idx="148">
                  <c:v>8324</c:v>
                </c:pt>
                <c:pt idx="149">
                  <c:v>9184</c:v>
                </c:pt>
                <c:pt idx="150">
                  <c:v>8359</c:v>
                </c:pt>
                <c:pt idx="151">
                  <c:v>7798</c:v>
                </c:pt>
                <c:pt idx="152">
                  <c:v>7229</c:v>
                </c:pt>
                <c:pt idx="153">
                  <c:v>6740</c:v>
                </c:pt>
                <c:pt idx="154">
                  <c:v>6986</c:v>
                </c:pt>
                <c:pt idx="155">
                  <c:v>7533</c:v>
                </c:pt>
                <c:pt idx="156">
                  <c:v>7767</c:v>
                </c:pt>
                <c:pt idx="157">
                  <c:v>8036</c:v>
                </c:pt>
                <c:pt idx="158">
                  <c:v>9339</c:v>
                </c:pt>
                <c:pt idx="159">
                  <c:v>10315</c:v>
                </c:pt>
                <c:pt idx="160">
                  <c:v>11330</c:v>
                </c:pt>
                <c:pt idx="161">
                  <c:v>12349</c:v>
                </c:pt>
                <c:pt idx="162">
                  <c:v>12486</c:v>
                </c:pt>
                <c:pt idx="163">
                  <c:v>12686</c:v>
                </c:pt>
                <c:pt idx="164">
                  <c:v>13322</c:v>
                </c:pt>
                <c:pt idx="165">
                  <c:v>14724</c:v>
                </c:pt>
                <c:pt idx="166">
                  <c:v>16325</c:v>
                </c:pt>
                <c:pt idx="167">
                  <c:v>18452</c:v>
                </c:pt>
                <c:pt idx="168">
                  <c:v>20788</c:v>
                </c:pt>
                <c:pt idx="169">
                  <c:v>23139</c:v>
                </c:pt>
                <c:pt idx="170">
                  <c:v>25362</c:v>
                </c:pt>
                <c:pt idx="171">
                  <c:v>25794</c:v>
                </c:pt>
                <c:pt idx="172">
                  <c:v>26806</c:v>
                </c:pt>
                <c:pt idx="173">
                  <c:v>27836</c:v>
                </c:pt>
                <c:pt idx="174">
                  <c:v>26184</c:v>
                </c:pt>
                <c:pt idx="175">
                  <c:v>24981</c:v>
                </c:pt>
                <c:pt idx="176">
                  <c:v>23779</c:v>
                </c:pt>
                <c:pt idx="177">
                  <c:v>22851</c:v>
                </c:pt>
                <c:pt idx="178">
                  <c:v>22038</c:v>
                </c:pt>
                <c:pt idx="179">
                  <c:v>21421</c:v>
                </c:pt>
                <c:pt idx="180">
                  <c:v>20012</c:v>
                </c:pt>
                <c:pt idx="181">
                  <c:v>19073</c:v>
                </c:pt>
                <c:pt idx="182">
                  <c:v>19261</c:v>
                </c:pt>
                <c:pt idx="183">
                  <c:v>18793</c:v>
                </c:pt>
                <c:pt idx="184">
                  <c:v>19385</c:v>
                </c:pt>
                <c:pt idx="185">
                  <c:v>19714</c:v>
                </c:pt>
                <c:pt idx="186">
                  <c:v>18548</c:v>
                </c:pt>
                <c:pt idx="187">
                  <c:v>16712</c:v>
                </c:pt>
                <c:pt idx="188">
                  <c:v>16492</c:v>
                </c:pt>
                <c:pt idx="189">
                  <c:v>15438</c:v>
                </c:pt>
                <c:pt idx="190">
                  <c:v>14143</c:v>
                </c:pt>
                <c:pt idx="191">
                  <c:v>14596</c:v>
                </c:pt>
                <c:pt idx="192">
                  <c:v>14142</c:v>
                </c:pt>
                <c:pt idx="193">
                  <c:v>13505</c:v>
                </c:pt>
                <c:pt idx="194">
                  <c:v>14445</c:v>
                </c:pt>
                <c:pt idx="195">
                  <c:v>14494</c:v>
                </c:pt>
                <c:pt idx="196">
                  <c:v>17404</c:v>
                </c:pt>
                <c:pt idx="197">
                  <c:v>17197</c:v>
                </c:pt>
                <c:pt idx="198">
                  <c:v>15020</c:v>
                </c:pt>
                <c:pt idx="199">
                  <c:v>13818</c:v>
                </c:pt>
                <c:pt idx="200">
                  <c:v>13415</c:v>
                </c:pt>
                <c:pt idx="201">
                  <c:v>12410</c:v>
                </c:pt>
                <c:pt idx="202">
                  <c:v>11646</c:v>
                </c:pt>
                <c:pt idx="203">
                  <c:v>11897</c:v>
                </c:pt>
                <c:pt idx="204">
                  <c:v>11400</c:v>
                </c:pt>
                <c:pt idx="205">
                  <c:v>10922</c:v>
                </c:pt>
                <c:pt idx="206">
                  <c:v>11814</c:v>
                </c:pt>
                <c:pt idx="207">
                  <c:v>12063</c:v>
                </c:pt>
                <c:pt idx="208">
                  <c:v>12659</c:v>
                </c:pt>
                <c:pt idx="209">
                  <c:v>13412</c:v>
                </c:pt>
                <c:pt idx="210">
                  <c:v>11102</c:v>
                </c:pt>
                <c:pt idx="211">
                  <c:v>10051</c:v>
                </c:pt>
                <c:pt idx="212">
                  <c:v>9339</c:v>
                </c:pt>
                <c:pt idx="213">
                  <c:v>8273</c:v>
                </c:pt>
                <c:pt idx="214">
                  <c:v>8210</c:v>
                </c:pt>
                <c:pt idx="215">
                  <c:v>8579</c:v>
                </c:pt>
                <c:pt idx="216">
                  <c:v>8072</c:v>
                </c:pt>
                <c:pt idx="217">
                  <c:v>7955</c:v>
                </c:pt>
                <c:pt idx="218">
                  <c:v>8445</c:v>
                </c:pt>
                <c:pt idx="219">
                  <c:v>8898</c:v>
                </c:pt>
                <c:pt idx="220">
                  <c:v>9510</c:v>
                </c:pt>
                <c:pt idx="221">
                  <c:v>10174</c:v>
                </c:pt>
                <c:pt idx="222">
                  <c:v>9771</c:v>
                </c:pt>
                <c:pt idx="223">
                  <c:v>8874</c:v>
                </c:pt>
                <c:pt idx="224">
                  <c:v>8509</c:v>
                </c:pt>
                <c:pt idx="225">
                  <c:v>8049</c:v>
                </c:pt>
                <c:pt idx="226">
                  <c:v>7692</c:v>
                </c:pt>
                <c:pt idx="227">
                  <c:v>7762</c:v>
                </c:pt>
                <c:pt idx="228">
                  <c:v>7677</c:v>
                </c:pt>
                <c:pt idx="229">
                  <c:v>8063</c:v>
                </c:pt>
                <c:pt idx="230">
                  <c:v>8138</c:v>
                </c:pt>
                <c:pt idx="231">
                  <c:v>8593</c:v>
                </c:pt>
                <c:pt idx="232">
                  <c:v>9148</c:v>
                </c:pt>
                <c:pt idx="233">
                  <c:v>9735</c:v>
                </c:pt>
                <c:pt idx="234">
                  <c:v>8876</c:v>
                </c:pt>
                <c:pt idx="235">
                  <c:v>7946</c:v>
                </c:pt>
                <c:pt idx="236">
                  <c:v>7185</c:v>
                </c:pt>
                <c:pt idx="237">
                  <c:v>6736</c:v>
                </c:pt>
                <c:pt idx="238">
                  <c:v>6507</c:v>
                </c:pt>
                <c:pt idx="239">
                  <c:v>6477</c:v>
                </c:pt>
                <c:pt idx="240">
                  <c:v>6134</c:v>
                </c:pt>
                <c:pt idx="241">
                  <c:v>6145</c:v>
                </c:pt>
                <c:pt idx="242">
                  <c:v>6901</c:v>
                </c:pt>
                <c:pt idx="243">
                  <c:v>6925</c:v>
                </c:pt>
                <c:pt idx="244">
                  <c:v>7519</c:v>
                </c:pt>
                <c:pt idx="245">
                  <c:v>8223</c:v>
                </c:pt>
                <c:pt idx="246">
                  <c:v>7779</c:v>
                </c:pt>
                <c:pt idx="247">
                  <c:v>7153</c:v>
                </c:pt>
                <c:pt idx="248">
                  <c:v>6578</c:v>
                </c:pt>
                <c:pt idx="249">
                  <c:v>6196</c:v>
                </c:pt>
                <c:pt idx="250">
                  <c:v>5823</c:v>
                </c:pt>
                <c:pt idx="251">
                  <c:v>6477</c:v>
                </c:pt>
                <c:pt idx="252">
                  <c:v>5912</c:v>
                </c:pt>
                <c:pt idx="253">
                  <c:v>5629</c:v>
                </c:pt>
                <c:pt idx="254">
                  <c:v>6287</c:v>
                </c:pt>
                <c:pt idx="255">
                  <c:v>6725</c:v>
                </c:pt>
                <c:pt idx="256">
                  <c:v>7230</c:v>
                </c:pt>
                <c:pt idx="257">
                  <c:v>7814</c:v>
                </c:pt>
                <c:pt idx="258">
                  <c:v>7407</c:v>
                </c:pt>
                <c:pt idx="259">
                  <c:v>6450</c:v>
                </c:pt>
                <c:pt idx="260">
                  <c:v>6190</c:v>
                </c:pt>
                <c:pt idx="261">
                  <c:v>6179</c:v>
                </c:pt>
                <c:pt idx="262">
                  <c:v>5472</c:v>
                </c:pt>
                <c:pt idx="263">
                  <c:v>5679</c:v>
                </c:pt>
                <c:pt idx="264">
                  <c:v>5500</c:v>
                </c:pt>
                <c:pt idx="265">
                  <c:v>5148</c:v>
                </c:pt>
                <c:pt idx="266">
                  <c:v>5783</c:v>
                </c:pt>
                <c:pt idx="267">
                  <c:v>6200</c:v>
                </c:pt>
                <c:pt idx="268">
                  <c:v>6505</c:v>
                </c:pt>
                <c:pt idx="269">
                  <c:v>6953</c:v>
                </c:pt>
                <c:pt idx="270">
                  <c:v>6880</c:v>
                </c:pt>
                <c:pt idx="271">
                  <c:v>6045</c:v>
                </c:pt>
                <c:pt idx="272">
                  <c:v>5790</c:v>
                </c:pt>
                <c:pt idx="273">
                  <c:v>4951</c:v>
                </c:pt>
                <c:pt idx="274">
                  <c:v>4876</c:v>
                </c:pt>
                <c:pt idx="275">
                  <c:v>4909</c:v>
                </c:pt>
                <c:pt idx="276">
                  <c:v>4884</c:v>
                </c:pt>
                <c:pt idx="277">
                  <c:v>4724</c:v>
                </c:pt>
                <c:pt idx="278">
                  <c:v>5240</c:v>
                </c:pt>
                <c:pt idx="279">
                  <c:v>5780</c:v>
                </c:pt>
                <c:pt idx="280">
                  <c:v>5974</c:v>
                </c:pt>
                <c:pt idx="281">
                  <c:v>6656</c:v>
                </c:pt>
                <c:pt idx="282">
                  <c:v>6293</c:v>
                </c:pt>
                <c:pt idx="283">
                  <c:v>5563</c:v>
                </c:pt>
                <c:pt idx="284">
                  <c:v>5106</c:v>
                </c:pt>
                <c:pt idx="285">
                  <c:v>4371</c:v>
                </c:pt>
                <c:pt idx="286">
                  <c:v>4429</c:v>
                </c:pt>
                <c:pt idx="287">
                  <c:v>4378</c:v>
                </c:pt>
                <c:pt idx="288">
                  <c:v>4415</c:v>
                </c:pt>
                <c:pt idx="289">
                  <c:v>4293</c:v>
                </c:pt>
                <c:pt idx="290">
                  <c:v>4603</c:v>
                </c:pt>
                <c:pt idx="291">
                  <c:v>5319</c:v>
                </c:pt>
                <c:pt idx="292">
                  <c:v>5537</c:v>
                </c:pt>
                <c:pt idx="293">
                  <c:v>5980</c:v>
                </c:pt>
                <c:pt idx="294">
                  <c:v>5828</c:v>
                </c:pt>
                <c:pt idx="295">
                  <c:v>5275</c:v>
                </c:pt>
                <c:pt idx="296">
                  <c:v>4938</c:v>
                </c:pt>
                <c:pt idx="297">
                  <c:v>4332</c:v>
                </c:pt>
                <c:pt idx="298">
                  <c:v>4071</c:v>
                </c:pt>
                <c:pt idx="299">
                  <c:v>4331</c:v>
                </c:pt>
                <c:pt idx="300">
                  <c:v>4211</c:v>
                </c:pt>
                <c:pt idx="301">
                  <c:v>4153</c:v>
                </c:pt>
                <c:pt idx="302">
                  <c:v>39970</c:v>
                </c:pt>
                <c:pt idx="303">
                  <c:v>43562</c:v>
                </c:pt>
                <c:pt idx="304">
                  <c:v>43484</c:v>
                </c:pt>
                <c:pt idx="305">
                  <c:v>45983</c:v>
                </c:pt>
                <c:pt idx="306">
                  <c:v>41395</c:v>
                </c:pt>
                <c:pt idx="307">
                  <c:v>38988</c:v>
                </c:pt>
                <c:pt idx="308">
                  <c:v>25722</c:v>
                </c:pt>
                <c:pt idx="309">
                  <c:v>19183</c:v>
                </c:pt>
                <c:pt idx="310">
                  <c:v>16063</c:v>
                </c:pt>
                <c:pt idx="311">
                  <c:v>16063</c:v>
                </c:pt>
                <c:pt idx="312">
                  <c:v>13595</c:v>
                </c:pt>
                <c:pt idx="313">
                  <c:v>10225</c:v>
                </c:pt>
                <c:pt idx="314">
                  <c:v>11018</c:v>
                </c:pt>
                <c:pt idx="315">
                  <c:v>11584</c:v>
                </c:pt>
                <c:pt idx="316">
                  <c:v>9866</c:v>
                </c:pt>
                <c:pt idx="317">
                  <c:v>8653</c:v>
                </c:pt>
                <c:pt idx="318">
                  <c:v>7615</c:v>
                </c:pt>
                <c:pt idx="319">
                  <c:v>5895</c:v>
                </c:pt>
                <c:pt idx="320">
                  <c:v>4474</c:v>
                </c:pt>
                <c:pt idx="321">
                  <c:v>3834</c:v>
                </c:pt>
                <c:pt idx="322">
                  <c:v>2881</c:v>
                </c:pt>
                <c:pt idx="323">
                  <c:v>3194</c:v>
                </c:pt>
                <c:pt idx="324">
                  <c:v>3086</c:v>
                </c:pt>
                <c:pt idx="325">
                  <c:v>3043</c:v>
                </c:pt>
                <c:pt idx="326">
                  <c:v>3357</c:v>
                </c:pt>
                <c:pt idx="327">
                  <c:v>3915</c:v>
                </c:pt>
                <c:pt idx="328">
                  <c:v>4519</c:v>
                </c:pt>
                <c:pt idx="329">
                  <c:v>5179</c:v>
                </c:pt>
                <c:pt idx="330">
                  <c:v>5140</c:v>
                </c:pt>
                <c:pt idx="331">
                  <c:v>4761</c:v>
                </c:pt>
                <c:pt idx="332">
                  <c:v>4541</c:v>
                </c:pt>
                <c:pt idx="333">
                  <c:v>4616</c:v>
                </c:pt>
                <c:pt idx="334">
                  <c:v>4305</c:v>
                </c:pt>
                <c:pt idx="335">
                  <c:v>4537</c:v>
                </c:pt>
                <c:pt idx="336">
                  <c:v>4592</c:v>
                </c:pt>
              </c:numCache>
            </c:numRef>
          </c:val>
          <c:smooth val="0"/>
          <c:extLst>
            <c:ext xmlns:c16="http://schemas.microsoft.com/office/drawing/2014/chart" uri="{C3380CC4-5D6E-409C-BE32-E72D297353CC}">
              <c16:uniqueId val="{00000003-E865-4646-944D-2BC7FBDCBE3B}"/>
            </c:ext>
          </c:extLst>
        </c:ser>
        <c:ser>
          <c:idx val="4"/>
          <c:order val="4"/>
          <c:tx>
            <c:strRef>
              <c:f>'203'!$B$9</c:f>
              <c:strCache>
                <c:ptCount val="1"/>
                <c:pt idx="0">
                  <c:v>45-54</c:v>
                </c:pt>
              </c:strCache>
            </c:strRef>
          </c:tx>
          <c:marker>
            <c:symbol val="none"/>
          </c:marker>
          <c:cat>
            <c:numRef>
              <c:f>'203'!$D$1:$MB$1</c:f>
              <c:numCache>
                <c:formatCode>[$-409]mmm\-yy;@</c:formatCode>
                <c:ptCount val="337"/>
                <c:pt idx="0">
                  <c:v>34758</c:v>
                </c:pt>
                <c:pt idx="1">
                  <c:v>34789</c:v>
                </c:pt>
                <c:pt idx="2">
                  <c:v>34819</c:v>
                </c:pt>
                <c:pt idx="3">
                  <c:v>34850</c:v>
                </c:pt>
                <c:pt idx="4">
                  <c:v>34880</c:v>
                </c:pt>
                <c:pt idx="5">
                  <c:v>34911</c:v>
                </c:pt>
                <c:pt idx="6">
                  <c:v>34942</c:v>
                </c:pt>
                <c:pt idx="7">
                  <c:v>34972</c:v>
                </c:pt>
                <c:pt idx="8">
                  <c:v>35003</c:v>
                </c:pt>
                <c:pt idx="9">
                  <c:v>35033</c:v>
                </c:pt>
                <c:pt idx="10">
                  <c:v>35064</c:v>
                </c:pt>
                <c:pt idx="11">
                  <c:v>35095</c:v>
                </c:pt>
                <c:pt idx="12">
                  <c:v>35124</c:v>
                </c:pt>
                <c:pt idx="13">
                  <c:v>35155</c:v>
                </c:pt>
                <c:pt idx="14">
                  <c:v>35185</c:v>
                </c:pt>
                <c:pt idx="15">
                  <c:v>35216</c:v>
                </c:pt>
                <c:pt idx="16">
                  <c:v>35246</c:v>
                </c:pt>
                <c:pt idx="17">
                  <c:v>35277</c:v>
                </c:pt>
                <c:pt idx="18">
                  <c:v>35308</c:v>
                </c:pt>
                <c:pt idx="19">
                  <c:v>35338</c:v>
                </c:pt>
                <c:pt idx="20">
                  <c:v>35369</c:v>
                </c:pt>
                <c:pt idx="21">
                  <c:v>35399</c:v>
                </c:pt>
                <c:pt idx="22">
                  <c:v>35430</c:v>
                </c:pt>
                <c:pt idx="23">
                  <c:v>35461</c:v>
                </c:pt>
                <c:pt idx="24">
                  <c:v>35489</c:v>
                </c:pt>
                <c:pt idx="25">
                  <c:v>35520</c:v>
                </c:pt>
                <c:pt idx="26">
                  <c:v>35550</c:v>
                </c:pt>
                <c:pt idx="27">
                  <c:v>35581</c:v>
                </c:pt>
                <c:pt idx="28">
                  <c:v>35611</c:v>
                </c:pt>
                <c:pt idx="29">
                  <c:v>35642</c:v>
                </c:pt>
                <c:pt idx="30">
                  <c:v>35673</c:v>
                </c:pt>
                <c:pt idx="31">
                  <c:v>35703</c:v>
                </c:pt>
                <c:pt idx="32">
                  <c:v>35734</c:v>
                </c:pt>
                <c:pt idx="33">
                  <c:v>35764</c:v>
                </c:pt>
                <c:pt idx="34">
                  <c:v>35795</c:v>
                </c:pt>
                <c:pt idx="35">
                  <c:v>35826</c:v>
                </c:pt>
                <c:pt idx="36">
                  <c:v>35854</c:v>
                </c:pt>
                <c:pt idx="37">
                  <c:v>35885</c:v>
                </c:pt>
                <c:pt idx="38">
                  <c:v>35915</c:v>
                </c:pt>
                <c:pt idx="39">
                  <c:v>35946</c:v>
                </c:pt>
                <c:pt idx="40">
                  <c:v>35976</c:v>
                </c:pt>
                <c:pt idx="41">
                  <c:v>36007</c:v>
                </c:pt>
                <c:pt idx="42">
                  <c:v>36038</c:v>
                </c:pt>
                <c:pt idx="43">
                  <c:v>36068</c:v>
                </c:pt>
                <c:pt idx="44">
                  <c:v>36099</c:v>
                </c:pt>
                <c:pt idx="45">
                  <c:v>36129</c:v>
                </c:pt>
                <c:pt idx="46">
                  <c:v>36160</c:v>
                </c:pt>
                <c:pt idx="47">
                  <c:v>36191</c:v>
                </c:pt>
                <c:pt idx="48">
                  <c:v>36219</c:v>
                </c:pt>
                <c:pt idx="49">
                  <c:v>36250</c:v>
                </c:pt>
                <c:pt idx="50">
                  <c:v>36280</c:v>
                </c:pt>
                <c:pt idx="51">
                  <c:v>36311</c:v>
                </c:pt>
                <c:pt idx="52">
                  <c:v>36341</c:v>
                </c:pt>
                <c:pt idx="53">
                  <c:v>36372</c:v>
                </c:pt>
                <c:pt idx="54">
                  <c:v>36403</c:v>
                </c:pt>
                <c:pt idx="55">
                  <c:v>36433</c:v>
                </c:pt>
                <c:pt idx="56">
                  <c:v>36464</c:v>
                </c:pt>
                <c:pt idx="57">
                  <c:v>36494</c:v>
                </c:pt>
                <c:pt idx="58">
                  <c:v>36525</c:v>
                </c:pt>
                <c:pt idx="59">
                  <c:v>36556</c:v>
                </c:pt>
                <c:pt idx="60">
                  <c:v>36585</c:v>
                </c:pt>
                <c:pt idx="61">
                  <c:v>36616</c:v>
                </c:pt>
                <c:pt idx="62">
                  <c:v>36646</c:v>
                </c:pt>
                <c:pt idx="63">
                  <c:v>36677</c:v>
                </c:pt>
                <c:pt idx="64">
                  <c:v>36707</c:v>
                </c:pt>
                <c:pt idx="65">
                  <c:v>36738</c:v>
                </c:pt>
                <c:pt idx="66">
                  <c:v>36769</c:v>
                </c:pt>
                <c:pt idx="67">
                  <c:v>36799</c:v>
                </c:pt>
                <c:pt idx="68">
                  <c:v>36830</c:v>
                </c:pt>
                <c:pt idx="69">
                  <c:v>36860</c:v>
                </c:pt>
                <c:pt idx="70">
                  <c:v>36891</c:v>
                </c:pt>
                <c:pt idx="71">
                  <c:v>36922</c:v>
                </c:pt>
                <c:pt idx="72">
                  <c:v>36950</c:v>
                </c:pt>
                <c:pt idx="73">
                  <c:v>36981</c:v>
                </c:pt>
                <c:pt idx="74">
                  <c:v>37011</c:v>
                </c:pt>
                <c:pt idx="75">
                  <c:v>37042</c:v>
                </c:pt>
                <c:pt idx="76">
                  <c:v>37072</c:v>
                </c:pt>
                <c:pt idx="77">
                  <c:v>37103</c:v>
                </c:pt>
                <c:pt idx="78">
                  <c:v>37134</c:v>
                </c:pt>
                <c:pt idx="79">
                  <c:v>37164</c:v>
                </c:pt>
                <c:pt idx="80">
                  <c:v>37195</c:v>
                </c:pt>
                <c:pt idx="81">
                  <c:v>37225</c:v>
                </c:pt>
                <c:pt idx="82">
                  <c:v>37256</c:v>
                </c:pt>
                <c:pt idx="83">
                  <c:v>37287</c:v>
                </c:pt>
                <c:pt idx="84">
                  <c:v>37315</c:v>
                </c:pt>
                <c:pt idx="85">
                  <c:v>37346</c:v>
                </c:pt>
                <c:pt idx="86">
                  <c:v>37376</c:v>
                </c:pt>
                <c:pt idx="87">
                  <c:v>37407</c:v>
                </c:pt>
                <c:pt idx="88">
                  <c:v>37437</c:v>
                </c:pt>
                <c:pt idx="89">
                  <c:v>37468</c:v>
                </c:pt>
                <c:pt idx="90">
                  <c:v>37499</c:v>
                </c:pt>
                <c:pt idx="91">
                  <c:v>37529</c:v>
                </c:pt>
                <c:pt idx="92">
                  <c:v>37560</c:v>
                </c:pt>
                <c:pt idx="93">
                  <c:v>37590</c:v>
                </c:pt>
                <c:pt idx="94">
                  <c:v>37621</c:v>
                </c:pt>
                <c:pt idx="95">
                  <c:v>37652</c:v>
                </c:pt>
                <c:pt idx="96">
                  <c:v>37680</c:v>
                </c:pt>
                <c:pt idx="97">
                  <c:v>37711</c:v>
                </c:pt>
                <c:pt idx="98">
                  <c:v>37741</c:v>
                </c:pt>
                <c:pt idx="99">
                  <c:v>37772</c:v>
                </c:pt>
                <c:pt idx="100">
                  <c:v>37802</c:v>
                </c:pt>
                <c:pt idx="101">
                  <c:v>37833</c:v>
                </c:pt>
                <c:pt idx="102">
                  <c:v>37864</c:v>
                </c:pt>
                <c:pt idx="103">
                  <c:v>37894</c:v>
                </c:pt>
                <c:pt idx="104">
                  <c:v>37925</c:v>
                </c:pt>
                <c:pt idx="105">
                  <c:v>37955</c:v>
                </c:pt>
                <c:pt idx="106">
                  <c:v>37986</c:v>
                </c:pt>
                <c:pt idx="107">
                  <c:v>38017</c:v>
                </c:pt>
                <c:pt idx="108">
                  <c:v>38046</c:v>
                </c:pt>
                <c:pt idx="109">
                  <c:v>38077</c:v>
                </c:pt>
                <c:pt idx="110">
                  <c:v>38107</c:v>
                </c:pt>
                <c:pt idx="111">
                  <c:v>38138</c:v>
                </c:pt>
                <c:pt idx="112">
                  <c:v>38168</c:v>
                </c:pt>
                <c:pt idx="113">
                  <c:v>38199</c:v>
                </c:pt>
                <c:pt idx="114">
                  <c:v>38230</c:v>
                </c:pt>
                <c:pt idx="115">
                  <c:v>38260</c:v>
                </c:pt>
                <c:pt idx="116">
                  <c:v>38291</c:v>
                </c:pt>
                <c:pt idx="117">
                  <c:v>38321</c:v>
                </c:pt>
                <c:pt idx="118">
                  <c:v>38352</c:v>
                </c:pt>
                <c:pt idx="119">
                  <c:v>38383</c:v>
                </c:pt>
                <c:pt idx="120">
                  <c:v>38411</c:v>
                </c:pt>
                <c:pt idx="121">
                  <c:v>38442</c:v>
                </c:pt>
                <c:pt idx="122">
                  <c:v>38472</c:v>
                </c:pt>
                <c:pt idx="123">
                  <c:v>38503</c:v>
                </c:pt>
                <c:pt idx="124">
                  <c:v>38533</c:v>
                </c:pt>
                <c:pt idx="125">
                  <c:v>38564</c:v>
                </c:pt>
                <c:pt idx="126">
                  <c:v>38595</c:v>
                </c:pt>
                <c:pt idx="127">
                  <c:v>38625</c:v>
                </c:pt>
                <c:pt idx="128">
                  <c:v>38656</c:v>
                </c:pt>
                <c:pt idx="129">
                  <c:v>38686</c:v>
                </c:pt>
                <c:pt idx="130">
                  <c:v>38717</c:v>
                </c:pt>
                <c:pt idx="131">
                  <c:v>38748</c:v>
                </c:pt>
                <c:pt idx="132">
                  <c:v>38776</c:v>
                </c:pt>
                <c:pt idx="133">
                  <c:v>38807</c:v>
                </c:pt>
                <c:pt idx="134">
                  <c:v>38837</c:v>
                </c:pt>
                <c:pt idx="135">
                  <c:v>38868</c:v>
                </c:pt>
                <c:pt idx="136">
                  <c:v>38898</c:v>
                </c:pt>
                <c:pt idx="137">
                  <c:v>38929</c:v>
                </c:pt>
                <c:pt idx="138">
                  <c:v>38960</c:v>
                </c:pt>
                <c:pt idx="139">
                  <c:v>38990</c:v>
                </c:pt>
                <c:pt idx="140">
                  <c:v>39021</c:v>
                </c:pt>
                <c:pt idx="141">
                  <c:v>39051</c:v>
                </c:pt>
                <c:pt idx="142">
                  <c:v>39082</c:v>
                </c:pt>
                <c:pt idx="143">
                  <c:v>39113</c:v>
                </c:pt>
                <c:pt idx="144">
                  <c:v>39141</c:v>
                </c:pt>
                <c:pt idx="145">
                  <c:v>39172</c:v>
                </c:pt>
                <c:pt idx="146">
                  <c:v>39202</c:v>
                </c:pt>
                <c:pt idx="147">
                  <c:v>39233</c:v>
                </c:pt>
                <c:pt idx="148">
                  <c:v>39263</c:v>
                </c:pt>
                <c:pt idx="149">
                  <c:v>39294</c:v>
                </c:pt>
                <c:pt idx="150">
                  <c:v>39325</c:v>
                </c:pt>
                <c:pt idx="151">
                  <c:v>39355</c:v>
                </c:pt>
                <c:pt idx="152">
                  <c:v>39386</c:v>
                </c:pt>
                <c:pt idx="153">
                  <c:v>39401</c:v>
                </c:pt>
                <c:pt idx="154">
                  <c:v>39431.4</c:v>
                </c:pt>
                <c:pt idx="155">
                  <c:v>39461.800000000003</c:v>
                </c:pt>
                <c:pt idx="156">
                  <c:v>39492.200000000004</c:v>
                </c:pt>
                <c:pt idx="157">
                  <c:v>39522.600000000006</c:v>
                </c:pt>
                <c:pt idx="158">
                  <c:v>39553.000000000007</c:v>
                </c:pt>
                <c:pt idx="159">
                  <c:v>39583.400000000009</c:v>
                </c:pt>
                <c:pt idx="160">
                  <c:v>39613.80000000001</c:v>
                </c:pt>
                <c:pt idx="161">
                  <c:v>39644.200000000012</c:v>
                </c:pt>
                <c:pt idx="162">
                  <c:v>39674.600000000013</c:v>
                </c:pt>
                <c:pt idx="163">
                  <c:v>39705.000000000015</c:v>
                </c:pt>
                <c:pt idx="164">
                  <c:v>39735.400000000016</c:v>
                </c:pt>
                <c:pt idx="165">
                  <c:v>39765.800000000017</c:v>
                </c:pt>
                <c:pt idx="166">
                  <c:v>39796.200000000019</c:v>
                </c:pt>
                <c:pt idx="167">
                  <c:v>39826.60000000002</c:v>
                </c:pt>
                <c:pt idx="168">
                  <c:v>39857.000000000022</c:v>
                </c:pt>
                <c:pt idx="169">
                  <c:v>39887.400000000023</c:v>
                </c:pt>
                <c:pt idx="170">
                  <c:v>39917.800000000025</c:v>
                </c:pt>
                <c:pt idx="171">
                  <c:v>39948.200000000026</c:v>
                </c:pt>
                <c:pt idx="172">
                  <c:v>39978.600000000028</c:v>
                </c:pt>
                <c:pt idx="173">
                  <c:v>40009.000000000029</c:v>
                </c:pt>
                <c:pt idx="174">
                  <c:v>40039.400000000031</c:v>
                </c:pt>
                <c:pt idx="175">
                  <c:v>40069.800000000032</c:v>
                </c:pt>
                <c:pt idx="176">
                  <c:v>40100.200000000033</c:v>
                </c:pt>
                <c:pt idx="177">
                  <c:v>40130.600000000035</c:v>
                </c:pt>
                <c:pt idx="178">
                  <c:v>40161.000000000036</c:v>
                </c:pt>
                <c:pt idx="179">
                  <c:v>40191.400000000038</c:v>
                </c:pt>
                <c:pt idx="180">
                  <c:v>40221.800000000039</c:v>
                </c:pt>
                <c:pt idx="181">
                  <c:v>40252.200000000041</c:v>
                </c:pt>
                <c:pt idx="182">
                  <c:v>40282.600000000042</c:v>
                </c:pt>
                <c:pt idx="183">
                  <c:v>40313.000000000044</c:v>
                </c:pt>
                <c:pt idx="184">
                  <c:v>40343.400000000045</c:v>
                </c:pt>
                <c:pt idx="185">
                  <c:v>40373.800000000047</c:v>
                </c:pt>
                <c:pt idx="186">
                  <c:v>40404.200000000048</c:v>
                </c:pt>
                <c:pt idx="187">
                  <c:v>40434.600000000049</c:v>
                </c:pt>
                <c:pt idx="188">
                  <c:v>40465.000000000051</c:v>
                </c:pt>
                <c:pt idx="189">
                  <c:v>40495.400000000052</c:v>
                </c:pt>
                <c:pt idx="190">
                  <c:v>40525.800000000054</c:v>
                </c:pt>
                <c:pt idx="191">
                  <c:v>40556.200000000055</c:v>
                </c:pt>
                <c:pt idx="192">
                  <c:v>40586.600000000057</c:v>
                </c:pt>
                <c:pt idx="193">
                  <c:v>40617.000000000058</c:v>
                </c:pt>
                <c:pt idx="194">
                  <c:v>40647.40000000006</c:v>
                </c:pt>
                <c:pt idx="195">
                  <c:v>40677.800000000061</c:v>
                </c:pt>
                <c:pt idx="196">
                  <c:v>40708.200000000063</c:v>
                </c:pt>
                <c:pt idx="197">
                  <c:v>40738.600000000064</c:v>
                </c:pt>
                <c:pt idx="198">
                  <c:v>40769.000000000065</c:v>
                </c:pt>
                <c:pt idx="199">
                  <c:v>40799.400000000067</c:v>
                </c:pt>
                <c:pt idx="200">
                  <c:v>40829.800000000068</c:v>
                </c:pt>
                <c:pt idx="201">
                  <c:v>40860.20000000007</c:v>
                </c:pt>
                <c:pt idx="202">
                  <c:v>40890.600000000071</c:v>
                </c:pt>
                <c:pt idx="203">
                  <c:v>40921.000000000073</c:v>
                </c:pt>
                <c:pt idx="204">
                  <c:v>40951.400000000074</c:v>
                </c:pt>
                <c:pt idx="205">
                  <c:v>40981.800000000076</c:v>
                </c:pt>
                <c:pt idx="206">
                  <c:v>41012.200000000077</c:v>
                </c:pt>
                <c:pt idx="207">
                  <c:v>41042.600000000079</c:v>
                </c:pt>
                <c:pt idx="208">
                  <c:v>41073.00000000008</c:v>
                </c:pt>
                <c:pt idx="209">
                  <c:v>41103.400000000081</c:v>
                </c:pt>
                <c:pt idx="210">
                  <c:v>41133.800000000083</c:v>
                </c:pt>
                <c:pt idx="211">
                  <c:v>41164.200000000084</c:v>
                </c:pt>
                <c:pt idx="212">
                  <c:v>41194.600000000086</c:v>
                </c:pt>
                <c:pt idx="213">
                  <c:v>41225.000000000087</c:v>
                </c:pt>
                <c:pt idx="214">
                  <c:v>41255.400000000089</c:v>
                </c:pt>
                <c:pt idx="215">
                  <c:v>41285.80000000009</c:v>
                </c:pt>
                <c:pt idx="216">
                  <c:v>41316.200000000092</c:v>
                </c:pt>
                <c:pt idx="217">
                  <c:v>41346.600000000093</c:v>
                </c:pt>
                <c:pt idx="218">
                  <c:v>41377.000000000095</c:v>
                </c:pt>
                <c:pt idx="219">
                  <c:v>41407.400000000096</c:v>
                </c:pt>
                <c:pt idx="220">
                  <c:v>41437.800000000097</c:v>
                </c:pt>
                <c:pt idx="221">
                  <c:v>41468.200000000099</c:v>
                </c:pt>
                <c:pt idx="222">
                  <c:v>41498.6000000001</c:v>
                </c:pt>
                <c:pt idx="223">
                  <c:v>41529.000000000102</c:v>
                </c:pt>
                <c:pt idx="224">
                  <c:v>41559.400000000103</c:v>
                </c:pt>
                <c:pt idx="225">
                  <c:v>41589.800000000105</c:v>
                </c:pt>
                <c:pt idx="226">
                  <c:v>41620.200000000106</c:v>
                </c:pt>
                <c:pt idx="227">
                  <c:v>41650.600000000108</c:v>
                </c:pt>
                <c:pt idx="228">
                  <c:v>41681.000000000109</c:v>
                </c:pt>
                <c:pt idx="229">
                  <c:v>41711.400000000111</c:v>
                </c:pt>
                <c:pt idx="230">
                  <c:v>41741.800000000112</c:v>
                </c:pt>
                <c:pt idx="231">
                  <c:v>41772.200000000114</c:v>
                </c:pt>
                <c:pt idx="232">
                  <c:v>41802.600000000115</c:v>
                </c:pt>
                <c:pt idx="233">
                  <c:v>41833.000000000116</c:v>
                </c:pt>
                <c:pt idx="234">
                  <c:v>41865</c:v>
                </c:pt>
                <c:pt idx="235">
                  <c:v>41895.4</c:v>
                </c:pt>
                <c:pt idx="236">
                  <c:v>41925.800000000003</c:v>
                </c:pt>
                <c:pt idx="237">
                  <c:v>41956.200000000004</c:v>
                </c:pt>
                <c:pt idx="238">
                  <c:v>41986.600000000006</c:v>
                </c:pt>
                <c:pt idx="239">
                  <c:v>42017.000000000007</c:v>
                </c:pt>
                <c:pt idx="240">
                  <c:v>42047.400000000009</c:v>
                </c:pt>
                <c:pt idx="241">
                  <c:v>42077.80000000001</c:v>
                </c:pt>
                <c:pt idx="242">
                  <c:v>42108.200000000012</c:v>
                </c:pt>
                <c:pt idx="243">
                  <c:v>42138.600000000013</c:v>
                </c:pt>
                <c:pt idx="244">
                  <c:v>42169.000000000015</c:v>
                </c:pt>
                <c:pt idx="245">
                  <c:v>42199.400000000016</c:v>
                </c:pt>
                <c:pt idx="246">
                  <c:v>42229.800000000017</c:v>
                </c:pt>
                <c:pt idx="247">
                  <c:v>42260.200000000019</c:v>
                </c:pt>
                <c:pt idx="248">
                  <c:v>42290.60000000002</c:v>
                </c:pt>
                <c:pt idx="249">
                  <c:v>42321.000000000022</c:v>
                </c:pt>
                <c:pt idx="250">
                  <c:v>42351.400000000023</c:v>
                </c:pt>
                <c:pt idx="251">
                  <c:v>42381.800000000025</c:v>
                </c:pt>
                <c:pt idx="252">
                  <c:v>42412.200000000026</c:v>
                </c:pt>
                <c:pt idx="253">
                  <c:v>42442.600000000028</c:v>
                </c:pt>
                <c:pt idx="254">
                  <c:v>42473.000000000029</c:v>
                </c:pt>
                <c:pt idx="255">
                  <c:v>42503.400000000031</c:v>
                </c:pt>
                <c:pt idx="256">
                  <c:v>42533.800000000032</c:v>
                </c:pt>
                <c:pt idx="257">
                  <c:v>42564.200000000033</c:v>
                </c:pt>
                <c:pt idx="258">
                  <c:v>42594.600000000035</c:v>
                </c:pt>
                <c:pt idx="259">
                  <c:v>42625.000000000036</c:v>
                </c:pt>
                <c:pt idx="260">
                  <c:v>42655.400000000038</c:v>
                </c:pt>
                <c:pt idx="261">
                  <c:v>42685.800000000039</c:v>
                </c:pt>
                <c:pt idx="262">
                  <c:v>42716.200000000041</c:v>
                </c:pt>
                <c:pt idx="263">
                  <c:v>42746.600000000042</c:v>
                </c:pt>
                <c:pt idx="264">
                  <c:v>42777.000000000044</c:v>
                </c:pt>
                <c:pt idx="265">
                  <c:v>42807.400000000045</c:v>
                </c:pt>
                <c:pt idx="266">
                  <c:v>42837.800000000047</c:v>
                </c:pt>
                <c:pt idx="267">
                  <c:v>42868.200000000048</c:v>
                </c:pt>
                <c:pt idx="268">
                  <c:v>42898.600000000049</c:v>
                </c:pt>
                <c:pt idx="269">
                  <c:v>42929.000000000051</c:v>
                </c:pt>
                <c:pt idx="270">
                  <c:v>42959.400000000052</c:v>
                </c:pt>
                <c:pt idx="271">
                  <c:v>42989.800000000054</c:v>
                </c:pt>
                <c:pt idx="272">
                  <c:v>43020.200000000055</c:v>
                </c:pt>
                <c:pt idx="273">
                  <c:v>43050.600000000057</c:v>
                </c:pt>
                <c:pt idx="274">
                  <c:v>43081.000000000058</c:v>
                </c:pt>
                <c:pt idx="275">
                  <c:v>43111.40000000006</c:v>
                </c:pt>
                <c:pt idx="276">
                  <c:v>43141.800000000061</c:v>
                </c:pt>
                <c:pt idx="277">
                  <c:v>43172.200000000063</c:v>
                </c:pt>
                <c:pt idx="278">
                  <c:v>43202.600000000064</c:v>
                </c:pt>
                <c:pt idx="279">
                  <c:v>43233.000000000065</c:v>
                </c:pt>
                <c:pt idx="280">
                  <c:v>43263.400000000067</c:v>
                </c:pt>
                <c:pt idx="281">
                  <c:v>43293.800000000068</c:v>
                </c:pt>
                <c:pt idx="282">
                  <c:v>43324.20000000007</c:v>
                </c:pt>
                <c:pt idx="283">
                  <c:v>43354.600000000071</c:v>
                </c:pt>
                <c:pt idx="284">
                  <c:v>43385.000000000073</c:v>
                </c:pt>
                <c:pt idx="285">
                  <c:v>43415.400000000074</c:v>
                </c:pt>
                <c:pt idx="286">
                  <c:v>43445.800000000076</c:v>
                </c:pt>
                <c:pt idx="287">
                  <c:v>43476.200000000077</c:v>
                </c:pt>
                <c:pt idx="288">
                  <c:v>43506.600000000079</c:v>
                </c:pt>
                <c:pt idx="289">
                  <c:v>43537.00000000008</c:v>
                </c:pt>
                <c:pt idx="290">
                  <c:v>43567.400000000081</c:v>
                </c:pt>
                <c:pt idx="291">
                  <c:v>43597.800000000083</c:v>
                </c:pt>
                <c:pt idx="292">
                  <c:v>43628.200000000084</c:v>
                </c:pt>
                <c:pt idx="293">
                  <c:v>43658.600000000086</c:v>
                </c:pt>
                <c:pt idx="294">
                  <c:v>43689.000000000087</c:v>
                </c:pt>
                <c:pt idx="295">
                  <c:v>43719.400000000089</c:v>
                </c:pt>
                <c:pt idx="296">
                  <c:v>43749.80000000009</c:v>
                </c:pt>
                <c:pt idx="297">
                  <c:v>43780.200000000092</c:v>
                </c:pt>
                <c:pt idx="298">
                  <c:v>43810.600000000093</c:v>
                </c:pt>
                <c:pt idx="299">
                  <c:v>43841.000000000095</c:v>
                </c:pt>
                <c:pt idx="300">
                  <c:v>43871.400000000096</c:v>
                </c:pt>
                <c:pt idx="301">
                  <c:v>43901.800000000097</c:v>
                </c:pt>
                <c:pt idx="302">
                  <c:v>43932.200000000099</c:v>
                </c:pt>
                <c:pt idx="303">
                  <c:v>43962.6000000001</c:v>
                </c:pt>
                <c:pt idx="304">
                  <c:v>43993.000000000102</c:v>
                </c:pt>
                <c:pt idx="305">
                  <c:v>44023.400000000103</c:v>
                </c:pt>
                <c:pt idx="306">
                  <c:v>44053.800000000105</c:v>
                </c:pt>
                <c:pt idx="307">
                  <c:v>44084.200000000106</c:v>
                </c:pt>
                <c:pt idx="308">
                  <c:v>44114.600000000108</c:v>
                </c:pt>
                <c:pt idx="309">
                  <c:v>44145.000000000109</c:v>
                </c:pt>
                <c:pt idx="310">
                  <c:v>44175.400000000111</c:v>
                </c:pt>
                <c:pt idx="311">
                  <c:v>44205.800000000112</c:v>
                </c:pt>
                <c:pt idx="312">
                  <c:v>44236.200000000114</c:v>
                </c:pt>
                <c:pt idx="313">
                  <c:v>44266.600000000115</c:v>
                </c:pt>
                <c:pt idx="314">
                  <c:v>44297.000000000116</c:v>
                </c:pt>
                <c:pt idx="315">
                  <c:v>44327.400000000118</c:v>
                </c:pt>
                <c:pt idx="316">
                  <c:v>44357.800000000119</c:v>
                </c:pt>
                <c:pt idx="317">
                  <c:v>44388.200000000121</c:v>
                </c:pt>
                <c:pt idx="318">
                  <c:v>44418.600000000122</c:v>
                </c:pt>
                <c:pt idx="319">
                  <c:v>44449.000000000124</c:v>
                </c:pt>
                <c:pt idx="320">
                  <c:v>44479.400000000125</c:v>
                </c:pt>
                <c:pt idx="321">
                  <c:v>44509.800000000127</c:v>
                </c:pt>
                <c:pt idx="322">
                  <c:v>44540.200000000128</c:v>
                </c:pt>
                <c:pt idx="323">
                  <c:v>44570.60000000013</c:v>
                </c:pt>
                <c:pt idx="324">
                  <c:v>44601.000000000131</c:v>
                </c:pt>
                <c:pt idx="325">
                  <c:v>44631.400000000132</c:v>
                </c:pt>
                <c:pt idx="326">
                  <c:v>44661.800000000134</c:v>
                </c:pt>
                <c:pt idx="327">
                  <c:v>44692.200000000135</c:v>
                </c:pt>
                <c:pt idx="328">
                  <c:v>44722.600000000137</c:v>
                </c:pt>
                <c:pt idx="329">
                  <c:v>44753.000000000138</c:v>
                </c:pt>
                <c:pt idx="330">
                  <c:v>44783.40000000014</c:v>
                </c:pt>
                <c:pt idx="331">
                  <c:v>44813.800000000141</c:v>
                </c:pt>
                <c:pt idx="332">
                  <c:v>44844.200000000143</c:v>
                </c:pt>
                <c:pt idx="333">
                  <c:v>44874.600000000144</c:v>
                </c:pt>
                <c:pt idx="334">
                  <c:v>44905.000000000146</c:v>
                </c:pt>
                <c:pt idx="335">
                  <c:v>44935.400000000147</c:v>
                </c:pt>
                <c:pt idx="336">
                  <c:v>44965.800000000148</c:v>
                </c:pt>
              </c:numCache>
            </c:numRef>
          </c:cat>
          <c:val>
            <c:numRef>
              <c:f>'203'!$D$9:$MB$9</c:f>
              <c:numCache>
                <c:formatCode>#,##0</c:formatCode>
                <c:ptCount val="337"/>
                <c:pt idx="0">
                  <c:v>4029</c:v>
                </c:pt>
                <c:pt idx="1">
                  <c:v>4297</c:v>
                </c:pt>
                <c:pt idx="2">
                  <c:v>4447</c:v>
                </c:pt>
                <c:pt idx="3">
                  <c:v>4702</c:v>
                </c:pt>
                <c:pt idx="4">
                  <c:v>4867</c:v>
                </c:pt>
                <c:pt idx="5">
                  <c:v>5537</c:v>
                </c:pt>
                <c:pt idx="6">
                  <c:v>5400</c:v>
                </c:pt>
                <c:pt idx="7">
                  <c:v>4534</c:v>
                </c:pt>
                <c:pt idx="8">
                  <c:v>4159</c:v>
                </c:pt>
                <c:pt idx="9">
                  <c:v>3927</c:v>
                </c:pt>
                <c:pt idx="10">
                  <c:v>4010</c:v>
                </c:pt>
                <c:pt idx="11">
                  <c:v>4208</c:v>
                </c:pt>
                <c:pt idx="12">
                  <c:v>4480</c:v>
                </c:pt>
                <c:pt idx="13">
                  <c:v>4514</c:v>
                </c:pt>
                <c:pt idx="14">
                  <c:v>5088</c:v>
                </c:pt>
                <c:pt idx="15">
                  <c:v>5070</c:v>
                </c:pt>
                <c:pt idx="16">
                  <c:v>5391</c:v>
                </c:pt>
                <c:pt idx="17">
                  <c:v>6036</c:v>
                </c:pt>
                <c:pt idx="18">
                  <c:v>5586</c:v>
                </c:pt>
                <c:pt idx="19">
                  <c:v>4790</c:v>
                </c:pt>
                <c:pt idx="20">
                  <c:v>4192</c:v>
                </c:pt>
                <c:pt idx="21">
                  <c:v>3908</c:v>
                </c:pt>
                <c:pt idx="22">
                  <c:v>3673</c:v>
                </c:pt>
                <c:pt idx="23">
                  <c:v>4321</c:v>
                </c:pt>
                <c:pt idx="24">
                  <c:v>4311</c:v>
                </c:pt>
                <c:pt idx="25">
                  <c:v>4176</c:v>
                </c:pt>
                <c:pt idx="26">
                  <c:v>4248</c:v>
                </c:pt>
                <c:pt idx="27">
                  <c:v>4458</c:v>
                </c:pt>
                <c:pt idx="28">
                  <c:v>4662</c:v>
                </c:pt>
                <c:pt idx="29">
                  <c:v>5489</c:v>
                </c:pt>
                <c:pt idx="30">
                  <c:v>5222</c:v>
                </c:pt>
                <c:pt idx="31">
                  <c:v>4348</c:v>
                </c:pt>
                <c:pt idx="32">
                  <c:v>3945</c:v>
                </c:pt>
                <c:pt idx="33">
                  <c:v>3542</c:v>
                </c:pt>
                <c:pt idx="34">
                  <c:v>3300</c:v>
                </c:pt>
                <c:pt idx="35">
                  <c:v>3513</c:v>
                </c:pt>
                <c:pt idx="36">
                  <c:v>3549</c:v>
                </c:pt>
                <c:pt idx="37">
                  <c:v>3703</c:v>
                </c:pt>
                <c:pt idx="38">
                  <c:v>4262</c:v>
                </c:pt>
                <c:pt idx="39">
                  <c:v>4554</c:v>
                </c:pt>
                <c:pt idx="40">
                  <c:v>4897</c:v>
                </c:pt>
                <c:pt idx="41">
                  <c:v>5562</c:v>
                </c:pt>
                <c:pt idx="42">
                  <c:v>5369</c:v>
                </c:pt>
                <c:pt idx="43">
                  <c:v>4703</c:v>
                </c:pt>
                <c:pt idx="44">
                  <c:v>3875</c:v>
                </c:pt>
                <c:pt idx="45">
                  <c:v>4015</c:v>
                </c:pt>
                <c:pt idx="46">
                  <c:v>4062</c:v>
                </c:pt>
                <c:pt idx="47">
                  <c:v>4521</c:v>
                </c:pt>
                <c:pt idx="48">
                  <c:v>4431</c:v>
                </c:pt>
                <c:pt idx="49">
                  <c:v>4403</c:v>
                </c:pt>
                <c:pt idx="50">
                  <c:v>5468</c:v>
                </c:pt>
                <c:pt idx="51">
                  <c:v>5457</c:v>
                </c:pt>
                <c:pt idx="52">
                  <c:v>5333</c:v>
                </c:pt>
                <c:pt idx="53">
                  <c:v>6620</c:v>
                </c:pt>
                <c:pt idx="54">
                  <c:v>6670</c:v>
                </c:pt>
                <c:pt idx="55">
                  <c:v>5458</c:v>
                </c:pt>
                <c:pt idx="56">
                  <c:v>4682</c:v>
                </c:pt>
                <c:pt idx="57">
                  <c:v>4564</c:v>
                </c:pt>
                <c:pt idx="58">
                  <c:v>4505</c:v>
                </c:pt>
                <c:pt idx="59">
                  <c:v>4446</c:v>
                </c:pt>
                <c:pt idx="60">
                  <c:v>4470</c:v>
                </c:pt>
                <c:pt idx="61">
                  <c:v>4568</c:v>
                </c:pt>
                <c:pt idx="62">
                  <c:v>5127</c:v>
                </c:pt>
                <c:pt idx="63">
                  <c:v>5238</c:v>
                </c:pt>
                <c:pt idx="64">
                  <c:v>5562</c:v>
                </c:pt>
                <c:pt idx="65">
                  <c:v>6450</c:v>
                </c:pt>
                <c:pt idx="66">
                  <c:v>6157</c:v>
                </c:pt>
                <c:pt idx="67">
                  <c:v>5037</c:v>
                </c:pt>
                <c:pt idx="68">
                  <c:v>4465</c:v>
                </c:pt>
                <c:pt idx="69">
                  <c:v>4318</c:v>
                </c:pt>
                <c:pt idx="70">
                  <c:v>4218</c:v>
                </c:pt>
                <c:pt idx="71">
                  <c:v>4777</c:v>
                </c:pt>
                <c:pt idx="72">
                  <c:v>5224</c:v>
                </c:pt>
                <c:pt idx="73">
                  <c:v>4551</c:v>
                </c:pt>
                <c:pt idx="74">
                  <c:v>7196</c:v>
                </c:pt>
                <c:pt idx="75">
                  <c:v>7651</c:v>
                </c:pt>
                <c:pt idx="76">
                  <c:v>8621</c:v>
                </c:pt>
                <c:pt idx="77">
                  <c:v>9691</c:v>
                </c:pt>
                <c:pt idx="78">
                  <c:v>9560</c:v>
                </c:pt>
                <c:pt idx="79">
                  <c:v>8788</c:v>
                </c:pt>
                <c:pt idx="80">
                  <c:v>8850</c:v>
                </c:pt>
                <c:pt idx="81">
                  <c:v>9447</c:v>
                </c:pt>
                <c:pt idx="82">
                  <c:v>9905</c:v>
                </c:pt>
                <c:pt idx="83">
                  <c:v>10592</c:v>
                </c:pt>
                <c:pt idx="84">
                  <c:v>10784</c:v>
                </c:pt>
                <c:pt idx="85">
                  <c:v>10614</c:v>
                </c:pt>
                <c:pt idx="86">
                  <c:v>13571</c:v>
                </c:pt>
                <c:pt idx="87">
                  <c:v>13148</c:v>
                </c:pt>
                <c:pt idx="88">
                  <c:v>13261</c:v>
                </c:pt>
                <c:pt idx="89">
                  <c:v>13727</c:v>
                </c:pt>
                <c:pt idx="90">
                  <c:v>10588</c:v>
                </c:pt>
                <c:pt idx="91">
                  <c:v>12008</c:v>
                </c:pt>
                <c:pt idx="92">
                  <c:v>10778</c:v>
                </c:pt>
                <c:pt idx="93">
                  <c:v>10297</c:v>
                </c:pt>
                <c:pt idx="94">
                  <c:v>10177</c:v>
                </c:pt>
                <c:pt idx="95">
                  <c:v>10177</c:v>
                </c:pt>
                <c:pt idx="96">
                  <c:v>10806</c:v>
                </c:pt>
                <c:pt idx="97">
                  <c:v>11167</c:v>
                </c:pt>
                <c:pt idx="98">
                  <c:v>12182</c:v>
                </c:pt>
                <c:pt idx="99">
                  <c:v>12539</c:v>
                </c:pt>
                <c:pt idx="100">
                  <c:v>13251</c:v>
                </c:pt>
                <c:pt idx="101">
                  <c:v>13772</c:v>
                </c:pt>
                <c:pt idx="102">
                  <c:v>13219</c:v>
                </c:pt>
                <c:pt idx="103">
                  <c:v>11659</c:v>
                </c:pt>
                <c:pt idx="104">
                  <c:v>10693</c:v>
                </c:pt>
                <c:pt idx="105">
                  <c:v>10037</c:v>
                </c:pt>
                <c:pt idx="106">
                  <c:v>9335</c:v>
                </c:pt>
                <c:pt idx="107">
                  <c:v>8955</c:v>
                </c:pt>
                <c:pt idx="108">
                  <c:v>8176</c:v>
                </c:pt>
                <c:pt idx="109">
                  <c:v>7769</c:v>
                </c:pt>
                <c:pt idx="110">
                  <c:v>8741</c:v>
                </c:pt>
                <c:pt idx="111">
                  <c:v>8820</c:v>
                </c:pt>
                <c:pt idx="112">
                  <c:v>9362</c:v>
                </c:pt>
                <c:pt idx="113">
                  <c:v>10439</c:v>
                </c:pt>
                <c:pt idx="114">
                  <c:v>9514</c:v>
                </c:pt>
                <c:pt idx="115">
                  <c:v>7694</c:v>
                </c:pt>
                <c:pt idx="116">
                  <c:v>7029</c:v>
                </c:pt>
                <c:pt idx="117">
                  <c:v>6733</c:v>
                </c:pt>
                <c:pt idx="118">
                  <c:v>6333</c:v>
                </c:pt>
                <c:pt idx="119">
                  <c:v>6682</c:v>
                </c:pt>
                <c:pt idx="120">
                  <c:v>6404</c:v>
                </c:pt>
                <c:pt idx="121">
                  <c:v>6251</c:v>
                </c:pt>
                <c:pt idx="122">
                  <c:v>7230</c:v>
                </c:pt>
                <c:pt idx="123">
                  <c:v>7454</c:v>
                </c:pt>
                <c:pt idx="124">
                  <c:v>7899</c:v>
                </c:pt>
                <c:pt idx="125">
                  <c:v>8614</c:v>
                </c:pt>
                <c:pt idx="126">
                  <c:v>8076</c:v>
                </c:pt>
                <c:pt idx="127">
                  <c:v>6203</c:v>
                </c:pt>
                <c:pt idx="128">
                  <c:v>5688</c:v>
                </c:pt>
                <c:pt idx="129">
                  <c:v>5105</c:v>
                </c:pt>
                <c:pt idx="130">
                  <c:v>4531</c:v>
                </c:pt>
                <c:pt idx="131">
                  <c:v>4793</c:v>
                </c:pt>
                <c:pt idx="132">
                  <c:v>4403</c:v>
                </c:pt>
                <c:pt idx="133">
                  <c:v>4584</c:v>
                </c:pt>
                <c:pt idx="134">
                  <c:v>5921</c:v>
                </c:pt>
                <c:pt idx="135">
                  <c:v>6369</c:v>
                </c:pt>
                <c:pt idx="136">
                  <c:v>7094</c:v>
                </c:pt>
                <c:pt idx="137">
                  <c:v>8007</c:v>
                </c:pt>
                <c:pt idx="138">
                  <c:v>7553</c:v>
                </c:pt>
                <c:pt idx="139">
                  <c:v>6389</c:v>
                </c:pt>
                <c:pt idx="140">
                  <c:v>5788</c:v>
                </c:pt>
                <c:pt idx="141">
                  <c:v>5388</c:v>
                </c:pt>
                <c:pt idx="142">
                  <c:v>5310</c:v>
                </c:pt>
                <c:pt idx="143">
                  <c:v>5506</c:v>
                </c:pt>
                <c:pt idx="144">
                  <c:v>5616</c:v>
                </c:pt>
                <c:pt idx="145">
                  <c:v>5708</c:v>
                </c:pt>
                <c:pt idx="146">
                  <c:v>6871</c:v>
                </c:pt>
                <c:pt idx="147">
                  <c:v>7763</c:v>
                </c:pt>
                <c:pt idx="148">
                  <c:v>8341</c:v>
                </c:pt>
                <c:pt idx="149">
                  <c:v>9522</c:v>
                </c:pt>
                <c:pt idx="150">
                  <c:v>8842</c:v>
                </c:pt>
                <c:pt idx="151">
                  <c:v>7957</c:v>
                </c:pt>
                <c:pt idx="152">
                  <c:v>7503</c:v>
                </c:pt>
                <c:pt idx="153">
                  <c:v>6999</c:v>
                </c:pt>
                <c:pt idx="154">
                  <c:v>7174</c:v>
                </c:pt>
                <c:pt idx="155">
                  <c:v>7742</c:v>
                </c:pt>
                <c:pt idx="156">
                  <c:v>8031</c:v>
                </c:pt>
                <c:pt idx="157">
                  <c:v>8353</c:v>
                </c:pt>
                <c:pt idx="158">
                  <c:v>9822</c:v>
                </c:pt>
                <c:pt idx="159">
                  <c:v>11003</c:v>
                </c:pt>
                <c:pt idx="160">
                  <c:v>12040</c:v>
                </c:pt>
                <c:pt idx="161">
                  <c:v>13396</c:v>
                </c:pt>
                <c:pt idx="162">
                  <c:v>13444</c:v>
                </c:pt>
                <c:pt idx="163">
                  <c:v>13602</c:v>
                </c:pt>
                <c:pt idx="164">
                  <c:v>13831</c:v>
                </c:pt>
                <c:pt idx="165">
                  <c:v>15130</c:v>
                </c:pt>
                <c:pt idx="166">
                  <c:v>16846</c:v>
                </c:pt>
                <c:pt idx="167">
                  <c:v>19095</c:v>
                </c:pt>
                <c:pt idx="168">
                  <c:v>21601</c:v>
                </c:pt>
                <c:pt idx="169">
                  <c:v>24352</c:v>
                </c:pt>
                <c:pt idx="170">
                  <c:v>26817</c:v>
                </c:pt>
                <c:pt idx="171">
                  <c:v>27238</c:v>
                </c:pt>
                <c:pt idx="172">
                  <c:v>28296</c:v>
                </c:pt>
                <c:pt idx="173">
                  <c:v>29724</c:v>
                </c:pt>
                <c:pt idx="174">
                  <c:v>27877</c:v>
                </c:pt>
                <c:pt idx="175">
                  <c:v>26018</c:v>
                </c:pt>
                <c:pt idx="176">
                  <c:v>24730</c:v>
                </c:pt>
                <c:pt idx="177">
                  <c:v>23515</c:v>
                </c:pt>
                <c:pt idx="178">
                  <c:v>22501</c:v>
                </c:pt>
                <c:pt idx="179">
                  <c:v>22132</c:v>
                </c:pt>
                <c:pt idx="180">
                  <c:v>21036</c:v>
                </c:pt>
                <c:pt idx="181">
                  <c:v>20556</c:v>
                </c:pt>
                <c:pt idx="182">
                  <c:v>21012</c:v>
                </c:pt>
                <c:pt idx="183">
                  <c:v>20409</c:v>
                </c:pt>
                <c:pt idx="184">
                  <c:v>20781</c:v>
                </c:pt>
                <c:pt idx="185">
                  <c:v>21269</c:v>
                </c:pt>
                <c:pt idx="186">
                  <c:v>19686</c:v>
                </c:pt>
                <c:pt idx="187">
                  <c:v>17408</c:v>
                </c:pt>
                <c:pt idx="188">
                  <c:v>17042</c:v>
                </c:pt>
                <c:pt idx="189">
                  <c:v>16061</c:v>
                </c:pt>
                <c:pt idx="190">
                  <c:v>14646</c:v>
                </c:pt>
                <c:pt idx="191">
                  <c:v>15561</c:v>
                </c:pt>
                <c:pt idx="192">
                  <c:v>15320</c:v>
                </c:pt>
                <c:pt idx="193">
                  <c:v>14523</c:v>
                </c:pt>
                <c:pt idx="194">
                  <c:v>15508</c:v>
                </c:pt>
                <c:pt idx="195">
                  <c:v>16051</c:v>
                </c:pt>
                <c:pt idx="196">
                  <c:v>19563</c:v>
                </c:pt>
                <c:pt idx="197">
                  <c:v>19880</c:v>
                </c:pt>
                <c:pt idx="198">
                  <c:v>17035</c:v>
                </c:pt>
                <c:pt idx="199">
                  <c:v>15092</c:v>
                </c:pt>
                <c:pt idx="200">
                  <c:v>14565</c:v>
                </c:pt>
                <c:pt idx="201">
                  <c:v>13698</c:v>
                </c:pt>
                <c:pt idx="202">
                  <c:v>13054</c:v>
                </c:pt>
                <c:pt idx="203">
                  <c:v>13400</c:v>
                </c:pt>
                <c:pt idx="204">
                  <c:v>12931</c:v>
                </c:pt>
                <c:pt idx="205">
                  <c:v>12476</c:v>
                </c:pt>
                <c:pt idx="206">
                  <c:v>13464</c:v>
                </c:pt>
                <c:pt idx="207">
                  <c:v>14139</c:v>
                </c:pt>
                <c:pt idx="208">
                  <c:v>14694</c:v>
                </c:pt>
                <c:pt idx="209">
                  <c:v>15770</c:v>
                </c:pt>
                <c:pt idx="210">
                  <c:v>13153</c:v>
                </c:pt>
                <c:pt idx="211">
                  <c:v>11393</c:v>
                </c:pt>
                <c:pt idx="212">
                  <c:v>10510</c:v>
                </c:pt>
                <c:pt idx="213">
                  <c:v>9193</c:v>
                </c:pt>
                <c:pt idx="214">
                  <c:v>9124</c:v>
                </c:pt>
                <c:pt idx="215">
                  <c:v>9635</c:v>
                </c:pt>
                <c:pt idx="216">
                  <c:v>9253</c:v>
                </c:pt>
                <c:pt idx="217">
                  <c:v>9007</c:v>
                </c:pt>
                <c:pt idx="218">
                  <c:v>9891</c:v>
                </c:pt>
                <c:pt idx="219">
                  <c:v>10920</c:v>
                </c:pt>
                <c:pt idx="220">
                  <c:v>11293</c:v>
                </c:pt>
                <c:pt idx="221">
                  <c:v>12520</c:v>
                </c:pt>
                <c:pt idx="222">
                  <c:v>11886</c:v>
                </c:pt>
                <c:pt idx="223">
                  <c:v>10178</c:v>
                </c:pt>
                <c:pt idx="224">
                  <c:v>9449</c:v>
                </c:pt>
                <c:pt idx="225">
                  <c:v>8950</c:v>
                </c:pt>
                <c:pt idx="226">
                  <c:v>8612</c:v>
                </c:pt>
                <c:pt idx="227">
                  <c:v>8786</c:v>
                </c:pt>
                <c:pt idx="228">
                  <c:v>8944</c:v>
                </c:pt>
                <c:pt idx="229">
                  <c:v>9583</c:v>
                </c:pt>
                <c:pt idx="230">
                  <c:v>9620</c:v>
                </c:pt>
                <c:pt idx="231">
                  <c:v>10522</c:v>
                </c:pt>
                <c:pt idx="232">
                  <c:v>11040</c:v>
                </c:pt>
                <c:pt idx="233">
                  <c:v>11729</c:v>
                </c:pt>
                <c:pt idx="234">
                  <c:v>10438</c:v>
                </c:pt>
                <c:pt idx="235">
                  <c:v>9358</c:v>
                </c:pt>
                <c:pt idx="236">
                  <c:v>8244</c:v>
                </c:pt>
                <c:pt idx="237">
                  <c:v>7594</c:v>
                </c:pt>
                <c:pt idx="238">
                  <c:v>7340</c:v>
                </c:pt>
                <c:pt idx="239">
                  <c:v>7168</c:v>
                </c:pt>
                <c:pt idx="240">
                  <c:v>6999</c:v>
                </c:pt>
                <c:pt idx="241">
                  <c:v>7077</c:v>
                </c:pt>
                <c:pt idx="242">
                  <c:v>8468</c:v>
                </c:pt>
                <c:pt idx="243">
                  <c:v>8578</c:v>
                </c:pt>
                <c:pt idx="244">
                  <c:v>9200</c:v>
                </c:pt>
                <c:pt idx="245">
                  <c:v>10167</c:v>
                </c:pt>
                <c:pt idx="246">
                  <c:v>9530</c:v>
                </c:pt>
                <c:pt idx="247">
                  <c:v>8455</c:v>
                </c:pt>
                <c:pt idx="248">
                  <c:v>7509</c:v>
                </c:pt>
                <c:pt idx="249">
                  <c:v>6815</c:v>
                </c:pt>
                <c:pt idx="250">
                  <c:v>6474</c:v>
                </c:pt>
                <c:pt idx="251">
                  <c:v>7168</c:v>
                </c:pt>
                <c:pt idx="252">
                  <c:v>6452</c:v>
                </c:pt>
                <c:pt idx="253">
                  <c:v>6452</c:v>
                </c:pt>
                <c:pt idx="254">
                  <c:v>7737</c:v>
                </c:pt>
                <c:pt idx="255">
                  <c:v>8279</c:v>
                </c:pt>
                <c:pt idx="256">
                  <c:v>8681</c:v>
                </c:pt>
                <c:pt idx="257">
                  <c:v>9525</c:v>
                </c:pt>
                <c:pt idx="258">
                  <c:v>8969</c:v>
                </c:pt>
                <c:pt idx="259">
                  <c:v>7548</c:v>
                </c:pt>
                <c:pt idx="260">
                  <c:v>6998</c:v>
                </c:pt>
                <c:pt idx="261">
                  <c:v>6801</c:v>
                </c:pt>
                <c:pt idx="262">
                  <c:v>5867</c:v>
                </c:pt>
                <c:pt idx="263">
                  <c:v>6108</c:v>
                </c:pt>
                <c:pt idx="264">
                  <c:v>6023</c:v>
                </c:pt>
                <c:pt idx="265">
                  <c:v>5865</c:v>
                </c:pt>
                <c:pt idx="266">
                  <c:v>6842</c:v>
                </c:pt>
                <c:pt idx="267">
                  <c:v>7332</c:v>
                </c:pt>
                <c:pt idx="268">
                  <c:v>7473</c:v>
                </c:pt>
                <c:pt idx="269">
                  <c:v>8339</c:v>
                </c:pt>
                <c:pt idx="270">
                  <c:v>8092</c:v>
                </c:pt>
                <c:pt idx="271">
                  <c:v>6845</c:v>
                </c:pt>
                <c:pt idx="272">
                  <c:v>6135</c:v>
                </c:pt>
                <c:pt idx="273">
                  <c:v>5077</c:v>
                </c:pt>
                <c:pt idx="274">
                  <c:v>5071</c:v>
                </c:pt>
                <c:pt idx="275">
                  <c:v>5000</c:v>
                </c:pt>
                <c:pt idx="276">
                  <c:v>5165</c:v>
                </c:pt>
                <c:pt idx="277">
                  <c:v>5075</c:v>
                </c:pt>
                <c:pt idx="278">
                  <c:v>5944</c:v>
                </c:pt>
                <c:pt idx="279">
                  <c:v>6500</c:v>
                </c:pt>
                <c:pt idx="280">
                  <c:v>6766</c:v>
                </c:pt>
                <c:pt idx="281">
                  <c:v>7473</c:v>
                </c:pt>
                <c:pt idx="282">
                  <c:v>7046</c:v>
                </c:pt>
                <c:pt idx="283">
                  <c:v>6066</c:v>
                </c:pt>
                <c:pt idx="284">
                  <c:v>5464</c:v>
                </c:pt>
                <c:pt idx="285">
                  <c:v>4433</c:v>
                </c:pt>
                <c:pt idx="286">
                  <c:v>4340</c:v>
                </c:pt>
                <c:pt idx="287">
                  <c:v>4359</c:v>
                </c:pt>
                <c:pt idx="288">
                  <c:v>4345</c:v>
                </c:pt>
                <c:pt idx="289">
                  <c:v>4304</c:v>
                </c:pt>
                <c:pt idx="290">
                  <c:v>4871</c:v>
                </c:pt>
                <c:pt idx="291">
                  <c:v>5974</c:v>
                </c:pt>
                <c:pt idx="292">
                  <c:v>6262</c:v>
                </c:pt>
                <c:pt idx="293">
                  <c:v>6836</c:v>
                </c:pt>
                <c:pt idx="294">
                  <c:v>6422</c:v>
                </c:pt>
                <c:pt idx="295">
                  <c:v>5630</c:v>
                </c:pt>
                <c:pt idx="296">
                  <c:v>4922</c:v>
                </c:pt>
                <c:pt idx="297">
                  <c:v>4379</c:v>
                </c:pt>
                <c:pt idx="298">
                  <c:v>3974</c:v>
                </c:pt>
                <c:pt idx="299">
                  <c:v>4085</c:v>
                </c:pt>
                <c:pt idx="300">
                  <c:v>4020</c:v>
                </c:pt>
                <c:pt idx="301">
                  <c:v>4136</c:v>
                </c:pt>
                <c:pt idx="302">
                  <c:v>35225</c:v>
                </c:pt>
                <c:pt idx="303">
                  <c:v>39459</c:v>
                </c:pt>
                <c:pt idx="304">
                  <c:v>39131</c:v>
                </c:pt>
                <c:pt idx="305">
                  <c:v>40459</c:v>
                </c:pt>
                <c:pt idx="306">
                  <c:v>36191</c:v>
                </c:pt>
                <c:pt idx="307">
                  <c:v>33440</c:v>
                </c:pt>
                <c:pt idx="308">
                  <c:v>22091</c:v>
                </c:pt>
                <c:pt idx="309">
                  <c:v>16424</c:v>
                </c:pt>
                <c:pt idx="310">
                  <c:v>13455</c:v>
                </c:pt>
                <c:pt idx="311">
                  <c:v>13455</c:v>
                </c:pt>
                <c:pt idx="312">
                  <c:v>12022</c:v>
                </c:pt>
                <c:pt idx="313">
                  <c:v>8752</c:v>
                </c:pt>
                <c:pt idx="314">
                  <c:v>9457</c:v>
                </c:pt>
                <c:pt idx="315">
                  <c:v>10265</c:v>
                </c:pt>
                <c:pt idx="316">
                  <c:v>8892</c:v>
                </c:pt>
                <c:pt idx="317">
                  <c:v>8141</c:v>
                </c:pt>
                <c:pt idx="318">
                  <c:v>6945</c:v>
                </c:pt>
                <c:pt idx="319">
                  <c:v>5459</c:v>
                </c:pt>
                <c:pt idx="320">
                  <c:v>4141</c:v>
                </c:pt>
                <c:pt idx="321">
                  <c:v>3423</c:v>
                </c:pt>
                <c:pt idx="322">
                  <c:v>2517</c:v>
                </c:pt>
                <c:pt idx="323">
                  <c:v>2678</c:v>
                </c:pt>
                <c:pt idx="324">
                  <c:v>2590</c:v>
                </c:pt>
                <c:pt idx="325">
                  <c:v>2829</c:v>
                </c:pt>
                <c:pt idx="326">
                  <c:v>3189</c:v>
                </c:pt>
                <c:pt idx="327">
                  <c:v>3953</c:v>
                </c:pt>
                <c:pt idx="328">
                  <c:v>4269</c:v>
                </c:pt>
                <c:pt idx="329">
                  <c:v>4951</c:v>
                </c:pt>
                <c:pt idx="330">
                  <c:v>4881</c:v>
                </c:pt>
                <c:pt idx="331">
                  <c:v>4495</c:v>
                </c:pt>
                <c:pt idx="332">
                  <c:v>4005</c:v>
                </c:pt>
                <c:pt idx="333">
                  <c:v>3897</c:v>
                </c:pt>
                <c:pt idx="334">
                  <c:v>3649</c:v>
                </c:pt>
                <c:pt idx="335">
                  <c:v>3747</c:v>
                </c:pt>
                <c:pt idx="336">
                  <c:v>3982</c:v>
                </c:pt>
              </c:numCache>
            </c:numRef>
          </c:val>
          <c:smooth val="0"/>
          <c:extLst>
            <c:ext xmlns:c16="http://schemas.microsoft.com/office/drawing/2014/chart" uri="{C3380CC4-5D6E-409C-BE32-E72D297353CC}">
              <c16:uniqueId val="{00000004-E865-4646-944D-2BC7FBDCBE3B}"/>
            </c:ext>
          </c:extLst>
        </c:ser>
        <c:ser>
          <c:idx val="5"/>
          <c:order val="5"/>
          <c:tx>
            <c:strRef>
              <c:f>'203'!$B$10</c:f>
              <c:strCache>
                <c:ptCount val="1"/>
                <c:pt idx="0">
                  <c:v>55-59</c:v>
                </c:pt>
              </c:strCache>
            </c:strRef>
          </c:tx>
          <c:marker>
            <c:symbol val="none"/>
          </c:marker>
          <c:cat>
            <c:numRef>
              <c:f>'203'!$D$1:$MB$1</c:f>
              <c:numCache>
                <c:formatCode>[$-409]mmm\-yy;@</c:formatCode>
                <c:ptCount val="337"/>
                <c:pt idx="0">
                  <c:v>34758</c:v>
                </c:pt>
                <c:pt idx="1">
                  <c:v>34789</c:v>
                </c:pt>
                <c:pt idx="2">
                  <c:v>34819</c:v>
                </c:pt>
                <c:pt idx="3">
                  <c:v>34850</c:v>
                </c:pt>
                <c:pt idx="4">
                  <c:v>34880</c:v>
                </c:pt>
                <c:pt idx="5">
                  <c:v>34911</c:v>
                </c:pt>
                <c:pt idx="6">
                  <c:v>34942</c:v>
                </c:pt>
                <c:pt idx="7">
                  <c:v>34972</c:v>
                </c:pt>
                <c:pt idx="8">
                  <c:v>35003</c:v>
                </c:pt>
                <c:pt idx="9">
                  <c:v>35033</c:v>
                </c:pt>
                <c:pt idx="10">
                  <c:v>35064</c:v>
                </c:pt>
                <c:pt idx="11">
                  <c:v>35095</c:v>
                </c:pt>
                <c:pt idx="12">
                  <c:v>35124</c:v>
                </c:pt>
                <c:pt idx="13">
                  <c:v>35155</c:v>
                </c:pt>
                <c:pt idx="14">
                  <c:v>35185</c:v>
                </c:pt>
                <c:pt idx="15">
                  <c:v>35216</c:v>
                </c:pt>
                <c:pt idx="16">
                  <c:v>35246</c:v>
                </c:pt>
                <c:pt idx="17">
                  <c:v>35277</c:v>
                </c:pt>
                <c:pt idx="18">
                  <c:v>35308</c:v>
                </c:pt>
                <c:pt idx="19">
                  <c:v>35338</c:v>
                </c:pt>
                <c:pt idx="20">
                  <c:v>35369</c:v>
                </c:pt>
                <c:pt idx="21">
                  <c:v>35399</c:v>
                </c:pt>
                <c:pt idx="22">
                  <c:v>35430</c:v>
                </c:pt>
                <c:pt idx="23">
                  <c:v>35461</c:v>
                </c:pt>
                <c:pt idx="24">
                  <c:v>35489</c:v>
                </c:pt>
                <c:pt idx="25">
                  <c:v>35520</c:v>
                </c:pt>
                <c:pt idx="26">
                  <c:v>35550</c:v>
                </c:pt>
                <c:pt idx="27">
                  <c:v>35581</c:v>
                </c:pt>
                <c:pt idx="28">
                  <c:v>35611</c:v>
                </c:pt>
                <c:pt idx="29">
                  <c:v>35642</c:v>
                </c:pt>
                <c:pt idx="30">
                  <c:v>35673</c:v>
                </c:pt>
                <c:pt idx="31">
                  <c:v>35703</c:v>
                </c:pt>
                <c:pt idx="32">
                  <c:v>35734</c:v>
                </c:pt>
                <c:pt idx="33">
                  <c:v>35764</c:v>
                </c:pt>
                <c:pt idx="34">
                  <c:v>35795</c:v>
                </c:pt>
                <c:pt idx="35">
                  <c:v>35826</c:v>
                </c:pt>
                <c:pt idx="36">
                  <c:v>35854</c:v>
                </c:pt>
                <c:pt idx="37">
                  <c:v>35885</c:v>
                </c:pt>
                <c:pt idx="38">
                  <c:v>35915</c:v>
                </c:pt>
                <c:pt idx="39">
                  <c:v>35946</c:v>
                </c:pt>
                <c:pt idx="40">
                  <c:v>35976</c:v>
                </c:pt>
                <c:pt idx="41">
                  <c:v>36007</c:v>
                </c:pt>
                <c:pt idx="42">
                  <c:v>36038</c:v>
                </c:pt>
                <c:pt idx="43">
                  <c:v>36068</c:v>
                </c:pt>
                <c:pt idx="44">
                  <c:v>36099</c:v>
                </c:pt>
                <c:pt idx="45">
                  <c:v>36129</c:v>
                </c:pt>
                <c:pt idx="46">
                  <c:v>36160</c:v>
                </c:pt>
                <c:pt idx="47">
                  <c:v>36191</c:v>
                </c:pt>
                <c:pt idx="48">
                  <c:v>36219</c:v>
                </c:pt>
                <c:pt idx="49">
                  <c:v>36250</c:v>
                </c:pt>
                <c:pt idx="50">
                  <c:v>36280</c:v>
                </c:pt>
                <c:pt idx="51">
                  <c:v>36311</c:v>
                </c:pt>
                <c:pt idx="52">
                  <c:v>36341</c:v>
                </c:pt>
                <c:pt idx="53">
                  <c:v>36372</c:v>
                </c:pt>
                <c:pt idx="54">
                  <c:v>36403</c:v>
                </c:pt>
                <c:pt idx="55">
                  <c:v>36433</c:v>
                </c:pt>
                <c:pt idx="56">
                  <c:v>36464</c:v>
                </c:pt>
                <c:pt idx="57">
                  <c:v>36494</c:v>
                </c:pt>
                <c:pt idx="58">
                  <c:v>36525</c:v>
                </c:pt>
                <c:pt idx="59">
                  <c:v>36556</c:v>
                </c:pt>
                <c:pt idx="60">
                  <c:v>36585</c:v>
                </c:pt>
                <c:pt idx="61">
                  <c:v>36616</c:v>
                </c:pt>
                <c:pt idx="62">
                  <c:v>36646</c:v>
                </c:pt>
                <c:pt idx="63">
                  <c:v>36677</c:v>
                </c:pt>
                <c:pt idx="64">
                  <c:v>36707</c:v>
                </c:pt>
                <c:pt idx="65">
                  <c:v>36738</c:v>
                </c:pt>
                <c:pt idx="66">
                  <c:v>36769</c:v>
                </c:pt>
                <c:pt idx="67">
                  <c:v>36799</c:v>
                </c:pt>
                <c:pt idx="68">
                  <c:v>36830</c:v>
                </c:pt>
                <c:pt idx="69">
                  <c:v>36860</c:v>
                </c:pt>
                <c:pt idx="70">
                  <c:v>36891</c:v>
                </c:pt>
                <c:pt idx="71">
                  <c:v>36922</c:v>
                </c:pt>
                <c:pt idx="72">
                  <c:v>36950</c:v>
                </c:pt>
                <c:pt idx="73">
                  <c:v>36981</c:v>
                </c:pt>
                <c:pt idx="74">
                  <c:v>37011</c:v>
                </c:pt>
                <c:pt idx="75">
                  <c:v>37042</c:v>
                </c:pt>
                <c:pt idx="76">
                  <c:v>37072</c:v>
                </c:pt>
                <c:pt idx="77">
                  <c:v>37103</c:v>
                </c:pt>
                <c:pt idx="78">
                  <c:v>37134</c:v>
                </c:pt>
                <c:pt idx="79">
                  <c:v>37164</c:v>
                </c:pt>
                <c:pt idx="80">
                  <c:v>37195</c:v>
                </c:pt>
                <c:pt idx="81">
                  <c:v>37225</c:v>
                </c:pt>
                <c:pt idx="82">
                  <c:v>37256</c:v>
                </c:pt>
                <c:pt idx="83">
                  <c:v>37287</c:v>
                </c:pt>
                <c:pt idx="84">
                  <c:v>37315</c:v>
                </c:pt>
                <c:pt idx="85">
                  <c:v>37346</c:v>
                </c:pt>
                <c:pt idx="86">
                  <c:v>37376</c:v>
                </c:pt>
                <c:pt idx="87">
                  <c:v>37407</c:v>
                </c:pt>
                <c:pt idx="88">
                  <c:v>37437</c:v>
                </c:pt>
                <c:pt idx="89">
                  <c:v>37468</c:v>
                </c:pt>
                <c:pt idx="90">
                  <c:v>37499</c:v>
                </c:pt>
                <c:pt idx="91">
                  <c:v>37529</c:v>
                </c:pt>
                <c:pt idx="92">
                  <c:v>37560</c:v>
                </c:pt>
                <c:pt idx="93">
                  <c:v>37590</c:v>
                </c:pt>
                <c:pt idx="94">
                  <c:v>37621</c:v>
                </c:pt>
                <c:pt idx="95">
                  <c:v>37652</c:v>
                </c:pt>
                <c:pt idx="96">
                  <c:v>37680</c:v>
                </c:pt>
                <c:pt idx="97">
                  <c:v>37711</c:v>
                </c:pt>
                <c:pt idx="98">
                  <c:v>37741</c:v>
                </c:pt>
                <c:pt idx="99">
                  <c:v>37772</c:v>
                </c:pt>
                <c:pt idx="100">
                  <c:v>37802</c:v>
                </c:pt>
                <c:pt idx="101">
                  <c:v>37833</c:v>
                </c:pt>
                <c:pt idx="102">
                  <c:v>37864</c:v>
                </c:pt>
                <c:pt idx="103">
                  <c:v>37894</c:v>
                </c:pt>
                <c:pt idx="104">
                  <c:v>37925</c:v>
                </c:pt>
                <c:pt idx="105">
                  <c:v>37955</c:v>
                </c:pt>
                <c:pt idx="106">
                  <c:v>37986</c:v>
                </c:pt>
                <c:pt idx="107">
                  <c:v>38017</c:v>
                </c:pt>
                <c:pt idx="108">
                  <c:v>38046</c:v>
                </c:pt>
                <c:pt idx="109">
                  <c:v>38077</c:v>
                </c:pt>
                <c:pt idx="110">
                  <c:v>38107</c:v>
                </c:pt>
                <c:pt idx="111">
                  <c:v>38138</c:v>
                </c:pt>
                <c:pt idx="112">
                  <c:v>38168</c:v>
                </c:pt>
                <c:pt idx="113">
                  <c:v>38199</c:v>
                </c:pt>
                <c:pt idx="114">
                  <c:v>38230</c:v>
                </c:pt>
                <c:pt idx="115">
                  <c:v>38260</c:v>
                </c:pt>
                <c:pt idx="116">
                  <c:v>38291</c:v>
                </c:pt>
                <c:pt idx="117">
                  <c:v>38321</c:v>
                </c:pt>
                <c:pt idx="118">
                  <c:v>38352</c:v>
                </c:pt>
                <c:pt idx="119">
                  <c:v>38383</c:v>
                </c:pt>
                <c:pt idx="120">
                  <c:v>38411</c:v>
                </c:pt>
                <c:pt idx="121">
                  <c:v>38442</c:v>
                </c:pt>
                <c:pt idx="122">
                  <c:v>38472</c:v>
                </c:pt>
                <c:pt idx="123">
                  <c:v>38503</c:v>
                </c:pt>
                <c:pt idx="124">
                  <c:v>38533</c:v>
                </c:pt>
                <c:pt idx="125">
                  <c:v>38564</c:v>
                </c:pt>
                <c:pt idx="126">
                  <c:v>38595</c:v>
                </c:pt>
                <c:pt idx="127">
                  <c:v>38625</c:v>
                </c:pt>
                <c:pt idx="128">
                  <c:v>38656</c:v>
                </c:pt>
                <c:pt idx="129">
                  <c:v>38686</c:v>
                </c:pt>
                <c:pt idx="130">
                  <c:v>38717</c:v>
                </c:pt>
                <c:pt idx="131">
                  <c:v>38748</c:v>
                </c:pt>
                <c:pt idx="132">
                  <c:v>38776</c:v>
                </c:pt>
                <c:pt idx="133">
                  <c:v>38807</c:v>
                </c:pt>
                <c:pt idx="134">
                  <c:v>38837</c:v>
                </c:pt>
                <c:pt idx="135">
                  <c:v>38868</c:v>
                </c:pt>
                <c:pt idx="136">
                  <c:v>38898</c:v>
                </c:pt>
                <c:pt idx="137">
                  <c:v>38929</c:v>
                </c:pt>
                <c:pt idx="138">
                  <c:v>38960</c:v>
                </c:pt>
                <c:pt idx="139">
                  <c:v>38990</c:v>
                </c:pt>
                <c:pt idx="140">
                  <c:v>39021</c:v>
                </c:pt>
                <c:pt idx="141">
                  <c:v>39051</c:v>
                </c:pt>
                <c:pt idx="142">
                  <c:v>39082</c:v>
                </c:pt>
                <c:pt idx="143">
                  <c:v>39113</c:v>
                </c:pt>
                <c:pt idx="144">
                  <c:v>39141</c:v>
                </c:pt>
                <c:pt idx="145">
                  <c:v>39172</c:v>
                </c:pt>
                <c:pt idx="146">
                  <c:v>39202</c:v>
                </c:pt>
                <c:pt idx="147">
                  <c:v>39233</c:v>
                </c:pt>
                <c:pt idx="148">
                  <c:v>39263</c:v>
                </c:pt>
                <c:pt idx="149">
                  <c:v>39294</c:v>
                </c:pt>
                <c:pt idx="150">
                  <c:v>39325</c:v>
                </c:pt>
                <c:pt idx="151">
                  <c:v>39355</c:v>
                </c:pt>
                <c:pt idx="152">
                  <c:v>39386</c:v>
                </c:pt>
                <c:pt idx="153">
                  <c:v>39401</c:v>
                </c:pt>
                <c:pt idx="154">
                  <c:v>39431.4</c:v>
                </c:pt>
                <c:pt idx="155">
                  <c:v>39461.800000000003</c:v>
                </c:pt>
                <c:pt idx="156">
                  <c:v>39492.200000000004</c:v>
                </c:pt>
                <c:pt idx="157">
                  <c:v>39522.600000000006</c:v>
                </c:pt>
                <c:pt idx="158">
                  <c:v>39553.000000000007</c:v>
                </c:pt>
                <c:pt idx="159">
                  <c:v>39583.400000000009</c:v>
                </c:pt>
                <c:pt idx="160">
                  <c:v>39613.80000000001</c:v>
                </c:pt>
                <c:pt idx="161">
                  <c:v>39644.200000000012</c:v>
                </c:pt>
                <c:pt idx="162">
                  <c:v>39674.600000000013</c:v>
                </c:pt>
                <c:pt idx="163">
                  <c:v>39705.000000000015</c:v>
                </c:pt>
                <c:pt idx="164">
                  <c:v>39735.400000000016</c:v>
                </c:pt>
                <c:pt idx="165">
                  <c:v>39765.800000000017</c:v>
                </c:pt>
                <c:pt idx="166">
                  <c:v>39796.200000000019</c:v>
                </c:pt>
                <c:pt idx="167">
                  <c:v>39826.60000000002</c:v>
                </c:pt>
                <c:pt idx="168">
                  <c:v>39857.000000000022</c:v>
                </c:pt>
                <c:pt idx="169">
                  <c:v>39887.400000000023</c:v>
                </c:pt>
                <c:pt idx="170">
                  <c:v>39917.800000000025</c:v>
                </c:pt>
                <c:pt idx="171">
                  <c:v>39948.200000000026</c:v>
                </c:pt>
                <c:pt idx="172">
                  <c:v>39978.600000000028</c:v>
                </c:pt>
                <c:pt idx="173">
                  <c:v>40009.000000000029</c:v>
                </c:pt>
                <c:pt idx="174">
                  <c:v>40039.400000000031</c:v>
                </c:pt>
                <c:pt idx="175">
                  <c:v>40069.800000000032</c:v>
                </c:pt>
                <c:pt idx="176">
                  <c:v>40100.200000000033</c:v>
                </c:pt>
                <c:pt idx="177">
                  <c:v>40130.600000000035</c:v>
                </c:pt>
                <c:pt idx="178">
                  <c:v>40161.000000000036</c:v>
                </c:pt>
                <c:pt idx="179">
                  <c:v>40191.400000000038</c:v>
                </c:pt>
                <c:pt idx="180">
                  <c:v>40221.800000000039</c:v>
                </c:pt>
                <c:pt idx="181">
                  <c:v>40252.200000000041</c:v>
                </c:pt>
                <c:pt idx="182">
                  <c:v>40282.600000000042</c:v>
                </c:pt>
                <c:pt idx="183">
                  <c:v>40313.000000000044</c:v>
                </c:pt>
                <c:pt idx="184">
                  <c:v>40343.400000000045</c:v>
                </c:pt>
                <c:pt idx="185">
                  <c:v>40373.800000000047</c:v>
                </c:pt>
                <c:pt idx="186">
                  <c:v>40404.200000000048</c:v>
                </c:pt>
                <c:pt idx="187">
                  <c:v>40434.600000000049</c:v>
                </c:pt>
                <c:pt idx="188">
                  <c:v>40465.000000000051</c:v>
                </c:pt>
                <c:pt idx="189">
                  <c:v>40495.400000000052</c:v>
                </c:pt>
                <c:pt idx="190">
                  <c:v>40525.800000000054</c:v>
                </c:pt>
                <c:pt idx="191">
                  <c:v>40556.200000000055</c:v>
                </c:pt>
                <c:pt idx="192">
                  <c:v>40586.600000000057</c:v>
                </c:pt>
                <c:pt idx="193">
                  <c:v>40617.000000000058</c:v>
                </c:pt>
                <c:pt idx="194">
                  <c:v>40647.40000000006</c:v>
                </c:pt>
                <c:pt idx="195">
                  <c:v>40677.800000000061</c:v>
                </c:pt>
                <c:pt idx="196">
                  <c:v>40708.200000000063</c:v>
                </c:pt>
                <c:pt idx="197">
                  <c:v>40738.600000000064</c:v>
                </c:pt>
                <c:pt idx="198">
                  <c:v>40769.000000000065</c:v>
                </c:pt>
                <c:pt idx="199">
                  <c:v>40799.400000000067</c:v>
                </c:pt>
                <c:pt idx="200">
                  <c:v>40829.800000000068</c:v>
                </c:pt>
                <c:pt idx="201">
                  <c:v>40860.20000000007</c:v>
                </c:pt>
                <c:pt idx="202">
                  <c:v>40890.600000000071</c:v>
                </c:pt>
                <c:pt idx="203">
                  <c:v>40921.000000000073</c:v>
                </c:pt>
                <c:pt idx="204">
                  <c:v>40951.400000000074</c:v>
                </c:pt>
                <c:pt idx="205">
                  <c:v>40981.800000000076</c:v>
                </c:pt>
                <c:pt idx="206">
                  <c:v>41012.200000000077</c:v>
                </c:pt>
                <c:pt idx="207">
                  <c:v>41042.600000000079</c:v>
                </c:pt>
                <c:pt idx="208">
                  <c:v>41073.00000000008</c:v>
                </c:pt>
                <c:pt idx="209">
                  <c:v>41103.400000000081</c:v>
                </c:pt>
                <c:pt idx="210">
                  <c:v>41133.800000000083</c:v>
                </c:pt>
                <c:pt idx="211">
                  <c:v>41164.200000000084</c:v>
                </c:pt>
                <c:pt idx="212">
                  <c:v>41194.600000000086</c:v>
                </c:pt>
                <c:pt idx="213">
                  <c:v>41225.000000000087</c:v>
                </c:pt>
                <c:pt idx="214">
                  <c:v>41255.400000000089</c:v>
                </c:pt>
                <c:pt idx="215">
                  <c:v>41285.80000000009</c:v>
                </c:pt>
                <c:pt idx="216">
                  <c:v>41316.200000000092</c:v>
                </c:pt>
                <c:pt idx="217">
                  <c:v>41346.600000000093</c:v>
                </c:pt>
                <c:pt idx="218">
                  <c:v>41377.000000000095</c:v>
                </c:pt>
                <c:pt idx="219">
                  <c:v>41407.400000000096</c:v>
                </c:pt>
                <c:pt idx="220">
                  <c:v>41437.800000000097</c:v>
                </c:pt>
                <c:pt idx="221">
                  <c:v>41468.200000000099</c:v>
                </c:pt>
                <c:pt idx="222">
                  <c:v>41498.6000000001</c:v>
                </c:pt>
                <c:pt idx="223">
                  <c:v>41529.000000000102</c:v>
                </c:pt>
                <c:pt idx="224">
                  <c:v>41559.400000000103</c:v>
                </c:pt>
                <c:pt idx="225">
                  <c:v>41589.800000000105</c:v>
                </c:pt>
                <c:pt idx="226">
                  <c:v>41620.200000000106</c:v>
                </c:pt>
                <c:pt idx="227">
                  <c:v>41650.600000000108</c:v>
                </c:pt>
                <c:pt idx="228">
                  <c:v>41681.000000000109</c:v>
                </c:pt>
                <c:pt idx="229">
                  <c:v>41711.400000000111</c:v>
                </c:pt>
                <c:pt idx="230">
                  <c:v>41741.800000000112</c:v>
                </c:pt>
                <c:pt idx="231">
                  <c:v>41772.200000000114</c:v>
                </c:pt>
                <c:pt idx="232">
                  <c:v>41802.600000000115</c:v>
                </c:pt>
                <c:pt idx="233">
                  <c:v>41833.000000000116</c:v>
                </c:pt>
                <c:pt idx="234">
                  <c:v>41865</c:v>
                </c:pt>
                <c:pt idx="235">
                  <c:v>41895.4</c:v>
                </c:pt>
                <c:pt idx="236">
                  <c:v>41925.800000000003</c:v>
                </c:pt>
                <c:pt idx="237">
                  <c:v>41956.200000000004</c:v>
                </c:pt>
                <c:pt idx="238">
                  <c:v>41986.600000000006</c:v>
                </c:pt>
                <c:pt idx="239">
                  <c:v>42017.000000000007</c:v>
                </c:pt>
                <c:pt idx="240">
                  <c:v>42047.400000000009</c:v>
                </c:pt>
                <c:pt idx="241">
                  <c:v>42077.80000000001</c:v>
                </c:pt>
                <c:pt idx="242">
                  <c:v>42108.200000000012</c:v>
                </c:pt>
                <c:pt idx="243">
                  <c:v>42138.600000000013</c:v>
                </c:pt>
                <c:pt idx="244">
                  <c:v>42169.000000000015</c:v>
                </c:pt>
                <c:pt idx="245">
                  <c:v>42199.400000000016</c:v>
                </c:pt>
                <c:pt idx="246">
                  <c:v>42229.800000000017</c:v>
                </c:pt>
                <c:pt idx="247">
                  <c:v>42260.200000000019</c:v>
                </c:pt>
                <c:pt idx="248">
                  <c:v>42290.60000000002</c:v>
                </c:pt>
                <c:pt idx="249">
                  <c:v>42321.000000000022</c:v>
                </c:pt>
                <c:pt idx="250">
                  <c:v>42351.400000000023</c:v>
                </c:pt>
                <c:pt idx="251">
                  <c:v>42381.800000000025</c:v>
                </c:pt>
                <c:pt idx="252">
                  <c:v>42412.200000000026</c:v>
                </c:pt>
                <c:pt idx="253">
                  <c:v>42442.600000000028</c:v>
                </c:pt>
                <c:pt idx="254">
                  <c:v>42473.000000000029</c:v>
                </c:pt>
                <c:pt idx="255">
                  <c:v>42503.400000000031</c:v>
                </c:pt>
                <c:pt idx="256">
                  <c:v>42533.800000000032</c:v>
                </c:pt>
                <c:pt idx="257">
                  <c:v>42564.200000000033</c:v>
                </c:pt>
                <c:pt idx="258">
                  <c:v>42594.600000000035</c:v>
                </c:pt>
                <c:pt idx="259">
                  <c:v>42625.000000000036</c:v>
                </c:pt>
                <c:pt idx="260">
                  <c:v>42655.400000000038</c:v>
                </c:pt>
                <c:pt idx="261">
                  <c:v>42685.800000000039</c:v>
                </c:pt>
                <c:pt idx="262">
                  <c:v>42716.200000000041</c:v>
                </c:pt>
                <c:pt idx="263">
                  <c:v>42746.600000000042</c:v>
                </c:pt>
                <c:pt idx="264">
                  <c:v>42777.000000000044</c:v>
                </c:pt>
                <c:pt idx="265">
                  <c:v>42807.400000000045</c:v>
                </c:pt>
                <c:pt idx="266">
                  <c:v>42837.800000000047</c:v>
                </c:pt>
                <c:pt idx="267">
                  <c:v>42868.200000000048</c:v>
                </c:pt>
                <c:pt idx="268">
                  <c:v>42898.600000000049</c:v>
                </c:pt>
                <c:pt idx="269">
                  <c:v>42929.000000000051</c:v>
                </c:pt>
                <c:pt idx="270">
                  <c:v>42959.400000000052</c:v>
                </c:pt>
                <c:pt idx="271">
                  <c:v>42989.800000000054</c:v>
                </c:pt>
                <c:pt idx="272">
                  <c:v>43020.200000000055</c:v>
                </c:pt>
                <c:pt idx="273">
                  <c:v>43050.600000000057</c:v>
                </c:pt>
                <c:pt idx="274">
                  <c:v>43081.000000000058</c:v>
                </c:pt>
                <c:pt idx="275">
                  <c:v>43111.40000000006</c:v>
                </c:pt>
                <c:pt idx="276">
                  <c:v>43141.800000000061</c:v>
                </c:pt>
                <c:pt idx="277">
                  <c:v>43172.200000000063</c:v>
                </c:pt>
                <c:pt idx="278">
                  <c:v>43202.600000000064</c:v>
                </c:pt>
                <c:pt idx="279">
                  <c:v>43233.000000000065</c:v>
                </c:pt>
                <c:pt idx="280">
                  <c:v>43263.400000000067</c:v>
                </c:pt>
                <c:pt idx="281">
                  <c:v>43293.800000000068</c:v>
                </c:pt>
                <c:pt idx="282">
                  <c:v>43324.20000000007</c:v>
                </c:pt>
                <c:pt idx="283">
                  <c:v>43354.600000000071</c:v>
                </c:pt>
                <c:pt idx="284">
                  <c:v>43385.000000000073</c:v>
                </c:pt>
                <c:pt idx="285">
                  <c:v>43415.400000000074</c:v>
                </c:pt>
                <c:pt idx="286">
                  <c:v>43445.800000000076</c:v>
                </c:pt>
                <c:pt idx="287">
                  <c:v>43476.200000000077</c:v>
                </c:pt>
                <c:pt idx="288">
                  <c:v>43506.600000000079</c:v>
                </c:pt>
                <c:pt idx="289">
                  <c:v>43537.00000000008</c:v>
                </c:pt>
                <c:pt idx="290">
                  <c:v>43567.400000000081</c:v>
                </c:pt>
                <c:pt idx="291">
                  <c:v>43597.800000000083</c:v>
                </c:pt>
                <c:pt idx="292">
                  <c:v>43628.200000000084</c:v>
                </c:pt>
                <c:pt idx="293">
                  <c:v>43658.600000000086</c:v>
                </c:pt>
                <c:pt idx="294">
                  <c:v>43689.000000000087</c:v>
                </c:pt>
                <c:pt idx="295">
                  <c:v>43719.400000000089</c:v>
                </c:pt>
                <c:pt idx="296">
                  <c:v>43749.80000000009</c:v>
                </c:pt>
                <c:pt idx="297">
                  <c:v>43780.200000000092</c:v>
                </c:pt>
                <c:pt idx="298">
                  <c:v>43810.600000000093</c:v>
                </c:pt>
                <c:pt idx="299">
                  <c:v>43841.000000000095</c:v>
                </c:pt>
                <c:pt idx="300">
                  <c:v>43871.400000000096</c:v>
                </c:pt>
                <c:pt idx="301">
                  <c:v>43901.800000000097</c:v>
                </c:pt>
                <c:pt idx="302">
                  <c:v>43932.200000000099</c:v>
                </c:pt>
                <c:pt idx="303">
                  <c:v>43962.6000000001</c:v>
                </c:pt>
                <c:pt idx="304">
                  <c:v>43993.000000000102</c:v>
                </c:pt>
                <c:pt idx="305">
                  <c:v>44023.400000000103</c:v>
                </c:pt>
                <c:pt idx="306">
                  <c:v>44053.800000000105</c:v>
                </c:pt>
                <c:pt idx="307">
                  <c:v>44084.200000000106</c:v>
                </c:pt>
                <c:pt idx="308">
                  <c:v>44114.600000000108</c:v>
                </c:pt>
                <c:pt idx="309">
                  <c:v>44145.000000000109</c:v>
                </c:pt>
                <c:pt idx="310">
                  <c:v>44175.400000000111</c:v>
                </c:pt>
                <c:pt idx="311">
                  <c:v>44205.800000000112</c:v>
                </c:pt>
                <c:pt idx="312">
                  <c:v>44236.200000000114</c:v>
                </c:pt>
                <c:pt idx="313">
                  <c:v>44266.600000000115</c:v>
                </c:pt>
                <c:pt idx="314">
                  <c:v>44297.000000000116</c:v>
                </c:pt>
                <c:pt idx="315">
                  <c:v>44327.400000000118</c:v>
                </c:pt>
                <c:pt idx="316">
                  <c:v>44357.800000000119</c:v>
                </c:pt>
                <c:pt idx="317">
                  <c:v>44388.200000000121</c:v>
                </c:pt>
                <c:pt idx="318">
                  <c:v>44418.600000000122</c:v>
                </c:pt>
                <c:pt idx="319">
                  <c:v>44449.000000000124</c:v>
                </c:pt>
                <c:pt idx="320">
                  <c:v>44479.400000000125</c:v>
                </c:pt>
                <c:pt idx="321">
                  <c:v>44509.800000000127</c:v>
                </c:pt>
                <c:pt idx="322">
                  <c:v>44540.200000000128</c:v>
                </c:pt>
                <c:pt idx="323">
                  <c:v>44570.60000000013</c:v>
                </c:pt>
                <c:pt idx="324">
                  <c:v>44601.000000000131</c:v>
                </c:pt>
                <c:pt idx="325">
                  <c:v>44631.400000000132</c:v>
                </c:pt>
                <c:pt idx="326">
                  <c:v>44661.800000000134</c:v>
                </c:pt>
                <c:pt idx="327">
                  <c:v>44692.200000000135</c:v>
                </c:pt>
                <c:pt idx="328">
                  <c:v>44722.600000000137</c:v>
                </c:pt>
                <c:pt idx="329">
                  <c:v>44753.000000000138</c:v>
                </c:pt>
                <c:pt idx="330">
                  <c:v>44783.40000000014</c:v>
                </c:pt>
                <c:pt idx="331">
                  <c:v>44813.800000000141</c:v>
                </c:pt>
                <c:pt idx="332">
                  <c:v>44844.200000000143</c:v>
                </c:pt>
                <c:pt idx="333">
                  <c:v>44874.600000000144</c:v>
                </c:pt>
                <c:pt idx="334">
                  <c:v>44905.000000000146</c:v>
                </c:pt>
                <c:pt idx="335">
                  <c:v>44935.400000000147</c:v>
                </c:pt>
                <c:pt idx="336">
                  <c:v>44965.800000000148</c:v>
                </c:pt>
              </c:numCache>
            </c:numRef>
          </c:cat>
          <c:val>
            <c:numRef>
              <c:f>'203'!$D$10:$MB$10</c:f>
              <c:numCache>
                <c:formatCode>#,##0</c:formatCode>
                <c:ptCount val="337"/>
                <c:pt idx="0">
                  <c:v>1255</c:v>
                </c:pt>
                <c:pt idx="1">
                  <c:v>1294</c:v>
                </c:pt>
                <c:pt idx="2">
                  <c:v>1392</c:v>
                </c:pt>
                <c:pt idx="3">
                  <c:v>1383</c:v>
                </c:pt>
                <c:pt idx="4">
                  <c:v>1435</c:v>
                </c:pt>
                <c:pt idx="5">
                  <c:v>1595</c:v>
                </c:pt>
                <c:pt idx="6">
                  <c:v>1604</c:v>
                </c:pt>
                <c:pt idx="7">
                  <c:v>1351</c:v>
                </c:pt>
                <c:pt idx="8">
                  <c:v>1205</c:v>
                </c:pt>
                <c:pt idx="9">
                  <c:v>1155</c:v>
                </c:pt>
                <c:pt idx="10">
                  <c:v>1153</c:v>
                </c:pt>
                <c:pt idx="11">
                  <c:v>1221</c:v>
                </c:pt>
                <c:pt idx="12">
                  <c:v>1312</c:v>
                </c:pt>
                <c:pt idx="13">
                  <c:v>1362</c:v>
                </c:pt>
                <c:pt idx="14">
                  <c:v>1527</c:v>
                </c:pt>
                <c:pt idx="15">
                  <c:v>1521</c:v>
                </c:pt>
                <c:pt idx="16">
                  <c:v>1568</c:v>
                </c:pt>
                <c:pt idx="17">
                  <c:v>1755</c:v>
                </c:pt>
                <c:pt idx="18">
                  <c:v>1651</c:v>
                </c:pt>
                <c:pt idx="19">
                  <c:v>1462</c:v>
                </c:pt>
                <c:pt idx="20">
                  <c:v>1259</c:v>
                </c:pt>
                <c:pt idx="21">
                  <c:v>1153</c:v>
                </c:pt>
                <c:pt idx="22">
                  <c:v>1110</c:v>
                </c:pt>
                <c:pt idx="23">
                  <c:v>1255</c:v>
                </c:pt>
                <c:pt idx="24">
                  <c:v>1250</c:v>
                </c:pt>
                <c:pt idx="25">
                  <c:v>1294</c:v>
                </c:pt>
                <c:pt idx="26">
                  <c:v>1339</c:v>
                </c:pt>
                <c:pt idx="27">
                  <c:v>1348</c:v>
                </c:pt>
                <c:pt idx="28">
                  <c:v>1302</c:v>
                </c:pt>
                <c:pt idx="29">
                  <c:v>1509</c:v>
                </c:pt>
                <c:pt idx="30">
                  <c:v>1487</c:v>
                </c:pt>
                <c:pt idx="31">
                  <c:v>1285</c:v>
                </c:pt>
                <c:pt idx="32">
                  <c:v>1159</c:v>
                </c:pt>
                <c:pt idx="33">
                  <c:v>1033</c:v>
                </c:pt>
                <c:pt idx="34">
                  <c:v>1023</c:v>
                </c:pt>
                <c:pt idx="35">
                  <c:v>1099</c:v>
                </c:pt>
                <c:pt idx="36">
                  <c:v>1043</c:v>
                </c:pt>
                <c:pt idx="37">
                  <c:v>1176</c:v>
                </c:pt>
                <c:pt idx="38">
                  <c:v>1336</c:v>
                </c:pt>
                <c:pt idx="39">
                  <c:v>1382</c:v>
                </c:pt>
                <c:pt idx="40">
                  <c:v>1405</c:v>
                </c:pt>
                <c:pt idx="41">
                  <c:v>1589</c:v>
                </c:pt>
                <c:pt idx="42">
                  <c:v>1574</c:v>
                </c:pt>
                <c:pt idx="43">
                  <c:v>1432</c:v>
                </c:pt>
                <c:pt idx="44">
                  <c:v>1250</c:v>
                </c:pt>
                <c:pt idx="45">
                  <c:v>1296</c:v>
                </c:pt>
                <c:pt idx="46">
                  <c:v>1331</c:v>
                </c:pt>
                <c:pt idx="47">
                  <c:v>1490</c:v>
                </c:pt>
                <c:pt idx="48">
                  <c:v>1470</c:v>
                </c:pt>
                <c:pt idx="49">
                  <c:v>1516</c:v>
                </c:pt>
                <c:pt idx="50">
                  <c:v>1724</c:v>
                </c:pt>
                <c:pt idx="51">
                  <c:v>1710</c:v>
                </c:pt>
                <c:pt idx="52">
                  <c:v>1695</c:v>
                </c:pt>
                <c:pt idx="53">
                  <c:v>1981</c:v>
                </c:pt>
                <c:pt idx="54">
                  <c:v>2019</c:v>
                </c:pt>
                <c:pt idx="55">
                  <c:v>1712</c:v>
                </c:pt>
                <c:pt idx="56">
                  <c:v>1443</c:v>
                </c:pt>
                <c:pt idx="57">
                  <c:v>1392</c:v>
                </c:pt>
                <c:pt idx="58">
                  <c:v>1429</c:v>
                </c:pt>
                <c:pt idx="59">
                  <c:v>1466</c:v>
                </c:pt>
                <c:pt idx="60">
                  <c:v>1469</c:v>
                </c:pt>
                <c:pt idx="61">
                  <c:v>1508</c:v>
                </c:pt>
                <c:pt idx="62">
                  <c:v>1631</c:v>
                </c:pt>
                <c:pt idx="63">
                  <c:v>1598</c:v>
                </c:pt>
                <c:pt idx="64">
                  <c:v>1669</c:v>
                </c:pt>
                <c:pt idx="65">
                  <c:v>1927</c:v>
                </c:pt>
                <c:pt idx="66">
                  <c:v>1894</c:v>
                </c:pt>
                <c:pt idx="67">
                  <c:v>1486</c:v>
                </c:pt>
                <c:pt idx="68">
                  <c:v>1323</c:v>
                </c:pt>
                <c:pt idx="69">
                  <c:v>1256</c:v>
                </c:pt>
                <c:pt idx="70">
                  <c:v>1246</c:v>
                </c:pt>
                <c:pt idx="71">
                  <c:v>1300</c:v>
                </c:pt>
                <c:pt idx="72">
                  <c:v>1529</c:v>
                </c:pt>
                <c:pt idx="73">
                  <c:v>1413</c:v>
                </c:pt>
                <c:pt idx="74">
                  <c:v>2144</c:v>
                </c:pt>
                <c:pt idx="75">
                  <c:v>2265</c:v>
                </c:pt>
                <c:pt idx="76">
                  <c:v>2613</c:v>
                </c:pt>
                <c:pt idx="77">
                  <c:v>2970</c:v>
                </c:pt>
                <c:pt idx="78">
                  <c:v>2963</c:v>
                </c:pt>
                <c:pt idx="79">
                  <c:v>2784</c:v>
                </c:pt>
                <c:pt idx="80">
                  <c:v>2772</c:v>
                </c:pt>
                <c:pt idx="81">
                  <c:v>2973</c:v>
                </c:pt>
                <c:pt idx="82">
                  <c:v>3152</c:v>
                </c:pt>
                <c:pt idx="83">
                  <c:v>3378</c:v>
                </c:pt>
                <c:pt idx="84">
                  <c:v>3499</c:v>
                </c:pt>
                <c:pt idx="85">
                  <c:v>3499</c:v>
                </c:pt>
                <c:pt idx="86">
                  <c:v>4631</c:v>
                </c:pt>
                <c:pt idx="87">
                  <c:v>4374</c:v>
                </c:pt>
                <c:pt idx="88">
                  <c:v>4343</c:v>
                </c:pt>
                <c:pt idx="89">
                  <c:v>4439</c:v>
                </c:pt>
                <c:pt idx="90">
                  <c:v>3454</c:v>
                </c:pt>
                <c:pt idx="91">
                  <c:v>3847</c:v>
                </c:pt>
                <c:pt idx="92">
                  <c:v>3498</c:v>
                </c:pt>
                <c:pt idx="93">
                  <c:v>3367</c:v>
                </c:pt>
                <c:pt idx="94">
                  <c:v>3369</c:v>
                </c:pt>
                <c:pt idx="95">
                  <c:v>3369</c:v>
                </c:pt>
                <c:pt idx="96">
                  <c:v>3687</c:v>
                </c:pt>
                <c:pt idx="97">
                  <c:v>3825</c:v>
                </c:pt>
                <c:pt idx="98">
                  <c:v>4004</c:v>
                </c:pt>
                <c:pt idx="99">
                  <c:v>4102</c:v>
                </c:pt>
                <c:pt idx="100">
                  <c:v>4301</c:v>
                </c:pt>
                <c:pt idx="101">
                  <c:v>4465</c:v>
                </c:pt>
                <c:pt idx="102">
                  <c:v>4325</c:v>
                </c:pt>
                <c:pt idx="103">
                  <c:v>3828</c:v>
                </c:pt>
                <c:pt idx="104">
                  <c:v>3567</c:v>
                </c:pt>
                <c:pt idx="105">
                  <c:v>3414</c:v>
                </c:pt>
                <c:pt idx="106">
                  <c:v>3215</c:v>
                </c:pt>
                <c:pt idx="107">
                  <c:v>2992</c:v>
                </c:pt>
                <c:pt idx="108">
                  <c:v>2761</c:v>
                </c:pt>
                <c:pt idx="109">
                  <c:v>2686</c:v>
                </c:pt>
                <c:pt idx="110">
                  <c:v>2872</c:v>
                </c:pt>
                <c:pt idx="111">
                  <c:v>2928</c:v>
                </c:pt>
                <c:pt idx="112">
                  <c:v>3146</c:v>
                </c:pt>
                <c:pt idx="113">
                  <c:v>3497</c:v>
                </c:pt>
                <c:pt idx="114">
                  <c:v>3304</c:v>
                </c:pt>
                <c:pt idx="115">
                  <c:v>2755</c:v>
                </c:pt>
                <c:pt idx="116">
                  <c:v>2459</c:v>
                </c:pt>
                <c:pt idx="117">
                  <c:v>2294</c:v>
                </c:pt>
                <c:pt idx="118">
                  <c:v>2225</c:v>
                </c:pt>
                <c:pt idx="119">
                  <c:v>2253</c:v>
                </c:pt>
                <c:pt idx="120">
                  <c:v>2198</c:v>
                </c:pt>
                <c:pt idx="121">
                  <c:v>2151</c:v>
                </c:pt>
                <c:pt idx="122">
                  <c:v>2440</c:v>
                </c:pt>
                <c:pt idx="123">
                  <c:v>2482</c:v>
                </c:pt>
                <c:pt idx="124">
                  <c:v>2613</c:v>
                </c:pt>
                <c:pt idx="125">
                  <c:v>2864</c:v>
                </c:pt>
                <c:pt idx="126">
                  <c:v>2692</c:v>
                </c:pt>
                <c:pt idx="127">
                  <c:v>2116</c:v>
                </c:pt>
                <c:pt idx="128">
                  <c:v>1997</c:v>
                </c:pt>
                <c:pt idx="129">
                  <c:v>1791</c:v>
                </c:pt>
                <c:pt idx="130">
                  <c:v>1673</c:v>
                </c:pt>
                <c:pt idx="131">
                  <c:v>1691</c:v>
                </c:pt>
                <c:pt idx="132">
                  <c:v>1586</c:v>
                </c:pt>
                <c:pt idx="133">
                  <c:v>1680</c:v>
                </c:pt>
                <c:pt idx="134">
                  <c:v>1965</c:v>
                </c:pt>
                <c:pt idx="135">
                  <c:v>2156</c:v>
                </c:pt>
                <c:pt idx="136">
                  <c:v>2386</c:v>
                </c:pt>
                <c:pt idx="137">
                  <c:v>2685</c:v>
                </c:pt>
                <c:pt idx="138">
                  <c:v>2671</c:v>
                </c:pt>
                <c:pt idx="139">
                  <c:v>2256</c:v>
                </c:pt>
                <c:pt idx="140">
                  <c:v>2026</c:v>
                </c:pt>
                <c:pt idx="141">
                  <c:v>1812</c:v>
                </c:pt>
                <c:pt idx="142">
                  <c:v>1801</c:v>
                </c:pt>
                <c:pt idx="143">
                  <c:v>1920</c:v>
                </c:pt>
                <c:pt idx="144">
                  <c:v>1982</c:v>
                </c:pt>
                <c:pt idx="145">
                  <c:v>2016</c:v>
                </c:pt>
                <c:pt idx="146">
                  <c:v>2316</c:v>
                </c:pt>
                <c:pt idx="147">
                  <c:v>2571</c:v>
                </c:pt>
                <c:pt idx="148">
                  <c:v>2812</c:v>
                </c:pt>
                <c:pt idx="149">
                  <c:v>3226</c:v>
                </c:pt>
                <c:pt idx="150">
                  <c:v>3033</c:v>
                </c:pt>
                <c:pt idx="151">
                  <c:v>2790</c:v>
                </c:pt>
                <c:pt idx="152">
                  <c:v>2574</c:v>
                </c:pt>
                <c:pt idx="153">
                  <c:v>2468</c:v>
                </c:pt>
                <c:pt idx="154">
                  <c:v>2572</c:v>
                </c:pt>
                <c:pt idx="155">
                  <c:v>2786</c:v>
                </c:pt>
                <c:pt idx="156">
                  <c:v>2958</c:v>
                </c:pt>
                <c:pt idx="157">
                  <c:v>3105</c:v>
                </c:pt>
                <c:pt idx="158">
                  <c:v>3537</c:v>
                </c:pt>
                <c:pt idx="159">
                  <c:v>3871</c:v>
                </c:pt>
                <c:pt idx="160">
                  <c:v>4322</c:v>
                </c:pt>
                <c:pt idx="161">
                  <c:v>4698</c:v>
                </c:pt>
                <c:pt idx="162">
                  <c:v>4795</c:v>
                </c:pt>
                <c:pt idx="163">
                  <c:v>4801</c:v>
                </c:pt>
                <c:pt idx="164">
                  <c:v>4989</c:v>
                </c:pt>
                <c:pt idx="165">
                  <c:v>5413</c:v>
                </c:pt>
                <c:pt idx="166">
                  <c:v>6098</c:v>
                </c:pt>
                <c:pt idx="167">
                  <c:v>6788</c:v>
                </c:pt>
                <c:pt idx="168">
                  <c:v>7727</c:v>
                </c:pt>
                <c:pt idx="169">
                  <c:v>8876</c:v>
                </c:pt>
                <c:pt idx="170">
                  <c:v>9618</c:v>
                </c:pt>
                <c:pt idx="171">
                  <c:v>9735</c:v>
                </c:pt>
                <c:pt idx="172">
                  <c:v>10256</c:v>
                </c:pt>
                <c:pt idx="173">
                  <c:v>10830</c:v>
                </c:pt>
                <c:pt idx="174">
                  <c:v>10164</c:v>
                </c:pt>
                <c:pt idx="175">
                  <c:v>9679</c:v>
                </c:pt>
                <c:pt idx="176">
                  <c:v>9034</c:v>
                </c:pt>
                <c:pt idx="177">
                  <c:v>8627</c:v>
                </c:pt>
                <c:pt idx="178">
                  <c:v>8496</c:v>
                </c:pt>
                <c:pt idx="179">
                  <c:v>8135</c:v>
                </c:pt>
                <c:pt idx="180">
                  <c:v>7728</c:v>
                </c:pt>
                <c:pt idx="181">
                  <c:v>7446</c:v>
                </c:pt>
                <c:pt idx="182">
                  <c:v>7449</c:v>
                </c:pt>
                <c:pt idx="183">
                  <c:v>7213</c:v>
                </c:pt>
                <c:pt idx="184">
                  <c:v>7547</c:v>
                </c:pt>
                <c:pt idx="185">
                  <c:v>7946</c:v>
                </c:pt>
                <c:pt idx="186">
                  <c:v>7561</c:v>
                </c:pt>
                <c:pt idx="187">
                  <c:v>6775</c:v>
                </c:pt>
                <c:pt idx="188">
                  <c:v>6713</c:v>
                </c:pt>
                <c:pt idx="189">
                  <c:v>6360</c:v>
                </c:pt>
                <c:pt idx="190">
                  <c:v>5823</c:v>
                </c:pt>
                <c:pt idx="191">
                  <c:v>6250</c:v>
                </c:pt>
                <c:pt idx="192">
                  <c:v>6044</c:v>
                </c:pt>
                <c:pt idx="193">
                  <c:v>5925</c:v>
                </c:pt>
                <c:pt idx="194">
                  <c:v>6130</c:v>
                </c:pt>
                <c:pt idx="195">
                  <c:v>6156</c:v>
                </c:pt>
                <c:pt idx="196">
                  <c:v>7763</c:v>
                </c:pt>
                <c:pt idx="197">
                  <c:v>7870</c:v>
                </c:pt>
                <c:pt idx="198">
                  <c:v>6697</c:v>
                </c:pt>
                <c:pt idx="199">
                  <c:v>5903</c:v>
                </c:pt>
                <c:pt idx="200">
                  <c:v>5635</c:v>
                </c:pt>
                <c:pt idx="201">
                  <c:v>5345</c:v>
                </c:pt>
                <c:pt idx="202">
                  <c:v>5089</c:v>
                </c:pt>
                <c:pt idx="203">
                  <c:v>5218</c:v>
                </c:pt>
                <c:pt idx="204">
                  <c:v>5177</c:v>
                </c:pt>
                <c:pt idx="205">
                  <c:v>4948</c:v>
                </c:pt>
                <c:pt idx="206">
                  <c:v>5278</c:v>
                </c:pt>
                <c:pt idx="207">
                  <c:v>5562</c:v>
                </c:pt>
                <c:pt idx="208">
                  <c:v>5791</c:v>
                </c:pt>
                <c:pt idx="209">
                  <c:v>6346</c:v>
                </c:pt>
                <c:pt idx="210">
                  <c:v>5396</c:v>
                </c:pt>
                <c:pt idx="211">
                  <c:v>4726</c:v>
                </c:pt>
                <c:pt idx="212">
                  <c:v>4405</c:v>
                </c:pt>
                <c:pt idx="213">
                  <c:v>3781</c:v>
                </c:pt>
                <c:pt idx="214">
                  <c:v>3816</c:v>
                </c:pt>
                <c:pt idx="215">
                  <c:v>4095</c:v>
                </c:pt>
                <c:pt idx="216">
                  <c:v>4034</c:v>
                </c:pt>
                <c:pt idx="217">
                  <c:v>3929</c:v>
                </c:pt>
                <c:pt idx="218">
                  <c:v>4204</c:v>
                </c:pt>
                <c:pt idx="219">
                  <c:v>4574</c:v>
                </c:pt>
                <c:pt idx="220">
                  <c:v>4830</c:v>
                </c:pt>
                <c:pt idx="221">
                  <c:v>5363</c:v>
                </c:pt>
                <c:pt idx="222">
                  <c:v>5067</c:v>
                </c:pt>
                <c:pt idx="223">
                  <c:v>4389</c:v>
                </c:pt>
                <c:pt idx="224">
                  <c:v>4200</c:v>
                </c:pt>
                <c:pt idx="225">
                  <c:v>4028</c:v>
                </c:pt>
                <c:pt idx="226">
                  <c:v>3913</c:v>
                </c:pt>
                <c:pt idx="227">
                  <c:v>4128</c:v>
                </c:pt>
                <c:pt idx="228">
                  <c:v>4189</c:v>
                </c:pt>
                <c:pt idx="229">
                  <c:v>4550</c:v>
                </c:pt>
                <c:pt idx="230">
                  <c:v>4372</c:v>
                </c:pt>
                <c:pt idx="231">
                  <c:v>4609</c:v>
                </c:pt>
                <c:pt idx="232">
                  <c:v>4920</c:v>
                </c:pt>
                <c:pt idx="233">
                  <c:v>5171</c:v>
                </c:pt>
                <c:pt idx="234">
                  <c:v>4678</c:v>
                </c:pt>
                <c:pt idx="235">
                  <c:v>4119</c:v>
                </c:pt>
                <c:pt idx="236">
                  <c:v>3813</c:v>
                </c:pt>
                <c:pt idx="237">
                  <c:v>3571</c:v>
                </c:pt>
                <c:pt idx="238">
                  <c:v>3442</c:v>
                </c:pt>
                <c:pt idx="239">
                  <c:v>3432</c:v>
                </c:pt>
                <c:pt idx="240">
                  <c:v>3383</c:v>
                </c:pt>
                <c:pt idx="241">
                  <c:v>3405</c:v>
                </c:pt>
                <c:pt idx="242">
                  <c:v>3935</c:v>
                </c:pt>
                <c:pt idx="243">
                  <c:v>4020</c:v>
                </c:pt>
                <c:pt idx="244">
                  <c:v>4452</c:v>
                </c:pt>
                <c:pt idx="245">
                  <c:v>4766</c:v>
                </c:pt>
                <c:pt idx="246">
                  <c:v>4503</c:v>
                </c:pt>
                <c:pt idx="247">
                  <c:v>4067</c:v>
                </c:pt>
                <c:pt idx="248">
                  <c:v>3519</c:v>
                </c:pt>
                <c:pt idx="249">
                  <c:v>3237</c:v>
                </c:pt>
                <c:pt idx="250">
                  <c:v>3158</c:v>
                </c:pt>
                <c:pt idx="251">
                  <c:v>3432</c:v>
                </c:pt>
                <c:pt idx="252">
                  <c:v>3180</c:v>
                </c:pt>
                <c:pt idx="253">
                  <c:v>3073</c:v>
                </c:pt>
                <c:pt idx="254">
                  <c:v>3648</c:v>
                </c:pt>
                <c:pt idx="255">
                  <c:v>3967</c:v>
                </c:pt>
                <c:pt idx="256">
                  <c:v>4111</c:v>
                </c:pt>
                <c:pt idx="257">
                  <c:v>4662</c:v>
                </c:pt>
                <c:pt idx="258">
                  <c:v>4420</c:v>
                </c:pt>
                <c:pt idx="259">
                  <c:v>3573</c:v>
                </c:pt>
                <c:pt idx="260">
                  <c:v>3448</c:v>
                </c:pt>
                <c:pt idx="261">
                  <c:v>3241</c:v>
                </c:pt>
                <c:pt idx="262">
                  <c:v>2981</c:v>
                </c:pt>
                <c:pt idx="263">
                  <c:v>3035</c:v>
                </c:pt>
                <c:pt idx="264">
                  <c:v>3023</c:v>
                </c:pt>
                <c:pt idx="265">
                  <c:v>2942</c:v>
                </c:pt>
                <c:pt idx="266">
                  <c:v>3434</c:v>
                </c:pt>
                <c:pt idx="267">
                  <c:v>3817</c:v>
                </c:pt>
                <c:pt idx="268">
                  <c:v>3751</c:v>
                </c:pt>
                <c:pt idx="269">
                  <c:v>4284</c:v>
                </c:pt>
                <c:pt idx="270">
                  <c:v>4080</c:v>
                </c:pt>
                <c:pt idx="271">
                  <c:v>3511</c:v>
                </c:pt>
                <c:pt idx="272">
                  <c:v>3181</c:v>
                </c:pt>
                <c:pt idx="273">
                  <c:v>2553</c:v>
                </c:pt>
                <c:pt idx="274">
                  <c:v>2585</c:v>
                </c:pt>
                <c:pt idx="275">
                  <c:v>2656</c:v>
                </c:pt>
                <c:pt idx="276">
                  <c:v>2743</c:v>
                </c:pt>
                <c:pt idx="277">
                  <c:v>2723</c:v>
                </c:pt>
                <c:pt idx="278">
                  <c:v>3026</c:v>
                </c:pt>
                <c:pt idx="279">
                  <c:v>3300</c:v>
                </c:pt>
                <c:pt idx="280">
                  <c:v>3462</c:v>
                </c:pt>
                <c:pt idx="281">
                  <c:v>3858</c:v>
                </c:pt>
                <c:pt idx="282">
                  <c:v>3706</c:v>
                </c:pt>
                <c:pt idx="283">
                  <c:v>3091</c:v>
                </c:pt>
                <c:pt idx="284">
                  <c:v>2806</c:v>
                </c:pt>
                <c:pt idx="285">
                  <c:v>2297</c:v>
                </c:pt>
                <c:pt idx="286">
                  <c:v>2303</c:v>
                </c:pt>
                <c:pt idx="287">
                  <c:v>2368</c:v>
                </c:pt>
                <c:pt idx="288">
                  <c:v>2337</c:v>
                </c:pt>
                <c:pt idx="289">
                  <c:v>2328</c:v>
                </c:pt>
                <c:pt idx="290">
                  <c:v>2655</c:v>
                </c:pt>
                <c:pt idx="291">
                  <c:v>3169</c:v>
                </c:pt>
                <c:pt idx="292">
                  <c:v>3317</c:v>
                </c:pt>
                <c:pt idx="293">
                  <c:v>3673</c:v>
                </c:pt>
                <c:pt idx="294">
                  <c:v>3535</c:v>
                </c:pt>
                <c:pt idx="295">
                  <c:v>2979</c:v>
                </c:pt>
                <c:pt idx="296">
                  <c:v>2579</c:v>
                </c:pt>
                <c:pt idx="297">
                  <c:v>2392</c:v>
                </c:pt>
                <c:pt idx="298">
                  <c:v>2137</c:v>
                </c:pt>
                <c:pt idx="299">
                  <c:v>2258</c:v>
                </c:pt>
                <c:pt idx="300">
                  <c:v>2226</c:v>
                </c:pt>
                <c:pt idx="301">
                  <c:v>2332</c:v>
                </c:pt>
                <c:pt idx="302">
                  <c:v>17140</c:v>
                </c:pt>
                <c:pt idx="303">
                  <c:v>19553</c:v>
                </c:pt>
                <c:pt idx="304">
                  <c:v>19246</c:v>
                </c:pt>
                <c:pt idx="305">
                  <c:v>19436</c:v>
                </c:pt>
                <c:pt idx="306">
                  <c:v>17725</c:v>
                </c:pt>
                <c:pt idx="307">
                  <c:v>16290</c:v>
                </c:pt>
                <c:pt idx="308">
                  <c:v>10801</c:v>
                </c:pt>
                <c:pt idx="309">
                  <c:v>8018</c:v>
                </c:pt>
                <c:pt idx="310">
                  <c:v>6630</c:v>
                </c:pt>
                <c:pt idx="311">
                  <c:v>6630</c:v>
                </c:pt>
                <c:pt idx="312">
                  <c:v>6183</c:v>
                </c:pt>
                <c:pt idx="313">
                  <c:v>4732</c:v>
                </c:pt>
                <c:pt idx="314">
                  <c:v>4873</c:v>
                </c:pt>
                <c:pt idx="315">
                  <c:v>5238</c:v>
                </c:pt>
                <c:pt idx="316">
                  <c:v>4577</c:v>
                </c:pt>
                <c:pt idx="317">
                  <c:v>4427</c:v>
                </c:pt>
                <c:pt idx="318">
                  <c:v>3597</c:v>
                </c:pt>
                <c:pt idx="319">
                  <c:v>2812</c:v>
                </c:pt>
                <c:pt idx="320">
                  <c:v>2009</c:v>
                </c:pt>
                <c:pt idx="321">
                  <c:v>1835</c:v>
                </c:pt>
                <c:pt idx="322">
                  <c:v>1278</c:v>
                </c:pt>
                <c:pt idx="323">
                  <c:v>1410</c:v>
                </c:pt>
                <c:pt idx="324">
                  <c:v>1357</c:v>
                </c:pt>
                <c:pt idx="325">
                  <c:v>1476</c:v>
                </c:pt>
                <c:pt idx="326">
                  <c:v>1758</c:v>
                </c:pt>
                <c:pt idx="327">
                  <c:v>2098</c:v>
                </c:pt>
                <c:pt idx="328">
                  <c:v>2418</c:v>
                </c:pt>
                <c:pt idx="329">
                  <c:v>2831</c:v>
                </c:pt>
                <c:pt idx="330">
                  <c:v>2872</c:v>
                </c:pt>
                <c:pt idx="331">
                  <c:v>2315</c:v>
                </c:pt>
                <c:pt idx="332">
                  <c:v>2021</c:v>
                </c:pt>
                <c:pt idx="333">
                  <c:v>1850</c:v>
                </c:pt>
                <c:pt idx="334">
                  <c:v>1660</c:v>
                </c:pt>
                <c:pt idx="335">
                  <c:v>1738</c:v>
                </c:pt>
                <c:pt idx="336">
                  <c:v>1792</c:v>
                </c:pt>
              </c:numCache>
            </c:numRef>
          </c:val>
          <c:smooth val="0"/>
          <c:extLst>
            <c:ext xmlns:c16="http://schemas.microsoft.com/office/drawing/2014/chart" uri="{C3380CC4-5D6E-409C-BE32-E72D297353CC}">
              <c16:uniqueId val="{00000005-E865-4646-944D-2BC7FBDCBE3B}"/>
            </c:ext>
          </c:extLst>
        </c:ser>
        <c:ser>
          <c:idx val="6"/>
          <c:order val="6"/>
          <c:tx>
            <c:strRef>
              <c:f>'203'!$B$11</c:f>
              <c:strCache>
                <c:ptCount val="1"/>
                <c:pt idx="0">
                  <c:v>60-64</c:v>
                </c:pt>
              </c:strCache>
            </c:strRef>
          </c:tx>
          <c:marker>
            <c:symbol val="none"/>
          </c:marker>
          <c:cat>
            <c:numRef>
              <c:f>'203'!$D$1:$MB$1</c:f>
              <c:numCache>
                <c:formatCode>[$-409]mmm\-yy;@</c:formatCode>
                <c:ptCount val="337"/>
                <c:pt idx="0">
                  <c:v>34758</c:v>
                </c:pt>
                <c:pt idx="1">
                  <c:v>34789</c:v>
                </c:pt>
                <c:pt idx="2">
                  <c:v>34819</c:v>
                </c:pt>
                <c:pt idx="3">
                  <c:v>34850</c:v>
                </c:pt>
                <c:pt idx="4">
                  <c:v>34880</c:v>
                </c:pt>
                <c:pt idx="5">
                  <c:v>34911</c:v>
                </c:pt>
                <c:pt idx="6">
                  <c:v>34942</c:v>
                </c:pt>
                <c:pt idx="7">
                  <c:v>34972</c:v>
                </c:pt>
                <c:pt idx="8">
                  <c:v>35003</c:v>
                </c:pt>
                <c:pt idx="9">
                  <c:v>35033</c:v>
                </c:pt>
                <c:pt idx="10">
                  <c:v>35064</c:v>
                </c:pt>
                <c:pt idx="11">
                  <c:v>35095</c:v>
                </c:pt>
                <c:pt idx="12">
                  <c:v>35124</c:v>
                </c:pt>
                <c:pt idx="13">
                  <c:v>35155</c:v>
                </c:pt>
                <c:pt idx="14">
                  <c:v>35185</c:v>
                </c:pt>
                <c:pt idx="15">
                  <c:v>35216</c:v>
                </c:pt>
                <c:pt idx="16">
                  <c:v>35246</c:v>
                </c:pt>
                <c:pt idx="17">
                  <c:v>35277</c:v>
                </c:pt>
                <c:pt idx="18">
                  <c:v>35308</c:v>
                </c:pt>
                <c:pt idx="19">
                  <c:v>35338</c:v>
                </c:pt>
                <c:pt idx="20">
                  <c:v>35369</c:v>
                </c:pt>
                <c:pt idx="21">
                  <c:v>35399</c:v>
                </c:pt>
                <c:pt idx="22">
                  <c:v>35430</c:v>
                </c:pt>
                <c:pt idx="23">
                  <c:v>35461</c:v>
                </c:pt>
                <c:pt idx="24">
                  <c:v>35489</c:v>
                </c:pt>
                <c:pt idx="25">
                  <c:v>35520</c:v>
                </c:pt>
                <c:pt idx="26">
                  <c:v>35550</c:v>
                </c:pt>
                <c:pt idx="27">
                  <c:v>35581</c:v>
                </c:pt>
                <c:pt idx="28">
                  <c:v>35611</c:v>
                </c:pt>
                <c:pt idx="29">
                  <c:v>35642</c:v>
                </c:pt>
                <c:pt idx="30">
                  <c:v>35673</c:v>
                </c:pt>
                <c:pt idx="31">
                  <c:v>35703</c:v>
                </c:pt>
                <c:pt idx="32">
                  <c:v>35734</c:v>
                </c:pt>
                <c:pt idx="33">
                  <c:v>35764</c:v>
                </c:pt>
                <c:pt idx="34">
                  <c:v>35795</c:v>
                </c:pt>
                <c:pt idx="35">
                  <c:v>35826</c:v>
                </c:pt>
                <c:pt idx="36">
                  <c:v>35854</c:v>
                </c:pt>
                <c:pt idx="37">
                  <c:v>35885</c:v>
                </c:pt>
                <c:pt idx="38">
                  <c:v>35915</c:v>
                </c:pt>
                <c:pt idx="39">
                  <c:v>35946</c:v>
                </c:pt>
                <c:pt idx="40">
                  <c:v>35976</c:v>
                </c:pt>
                <c:pt idx="41">
                  <c:v>36007</c:v>
                </c:pt>
                <c:pt idx="42">
                  <c:v>36038</c:v>
                </c:pt>
                <c:pt idx="43">
                  <c:v>36068</c:v>
                </c:pt>
                <c:pt idx="44">
                  <c:v>36099</c:v>
                </c:pt>
                <c:pt idx="45">
                  <c:v>36129</c:v>
                </c:pt>
                <c:pt idx="46">
                  <c:v>36160</c:v>
                </c:pt>
                <c:pt idx="47">
                  <c:v>36191</c:v>
                </c:pt>
                <c:pt idx="48">
                  <c:v>36219</c:v>
                </c:pt>
                <c:pt idx="49">
                  <c:v>36250</c:v>
                </c:pt>
                <c:pt idx="50">
                  <c:v>36280</c:v>
                </c:pt>
                <c:pt idx="51">
                  <c:v>36311</c:v>
                </c:pt>
                <c:pt idx="52">
                  <c:v>36341</c:v>
                </c:pt>
                <c:pt idx="53">
                  <c:v>36372</c:v>
                </c:pt>
                <c:pt idx="54">
                  <c:v>36403</c:v>
                </c:pt>
                <c:pt idx="55">
                  <c:v>36433</c:v>
                </c:pt>
                <c:pt idx="56">
                  <c:v>36464</c:v>
                </c:pt>
                <c:pt idx="57">
                  <c:v>36494</c:v>
                </c:pt>
                <c:pt idx="58">
                  <c:v>36525</c:v>
                </c:pt>
                <c:pt idx="59">
                  <c:v>36556</c:v>
                </c:pt>
                <c:pt idx="60">
                  <c:v>36585</c:v>
                </c:pt>
                <c:pt idx="61">
                  <c:v>36616</c:v>
                </c:pt>
                <c:pt idx="62">
                  <c:v>36646</c:v>
                </c:pt>
                <c:pt idx="63">
                  <c:v>36677</c:v>
                </c:pt>
                <c:pt idx="64">
                  <c:v>36707</c:v>
                </c:pt>
                <c:pt idx="65">
                  <c:v>36738</c:v>
                </c:pt>
                <c:pt idx="66">
                  <c:v>36769</c:v>
                </c:pt>
                <c:pt idx="67">
                  <c:v>36799</c:v>
                </c:pt>
                <c:pt idx="68">
                  <c:v>36830</c:v>
                </c:pt>
                <c:pt idx="69">
                  <c:v>36860</c:v>
                </c:pt>
                <c:pt idx="70">
                  <c:v>36891</c:v>
                </c:pt>
                <c:pt idx="71">
                  <c:v>36922</c:v>
                </c:pt>
                <c:pt idx="72">
                  <c:v>36950</c:v>
                </c:pt>
                <c:pt idx="73">
                  <c:v>36981</c:v>
                </c:pt>
                <c:pt idx="74">
                  <c:v>37011</c:v>
                </c:pt>
                <c:pt idx="75">
                  <c:v>37042</c:v>
                </c:pt>
                <c:pt idx="76">
                  <c:v>37072</c:v>
                </c:pt>
                <c:pt idx="77">
                  <c:v>37103</c:v>
                </c:pt>
                <c:pt idx="78">
                  <c:v>37134</c:v>
                </c:pt>
                <c:pt idx="79">
                  <c:v>37164</c:v>
                </c:pt>
                <c:pt idx="80">
                  <c:v>37195</c:v>
                </c:pt>
                <c:pt idx="81">
                  <c:v>37225</c:v>
                </c:pt>
                <c:pt idx="82">
                  <c:v>37256</c:v>
                </c:pt>
                <c:pt idx="83">
                  <c:v>37287</c:v>
                </c:pt>
                <c:pt idx="84">
                  <c:v>37315</c:v>
                </c:pt>
                <c:pt idx="85">
                  <c:v>37346</c:v>
                </c:pt>
                <c:pt idx="86">
                  <c:v>37376</c:v>
                </c:pt>
                <c:pt idx="87">
                  <c:v>37407</c:v>
                </c:pt>
                <c:pt idx="88">
                  <c:v>37437</c:v>
                </c:pt>
                <c:pt idx="89">
                  <c:v>37468</c:v>
                </c:pt>
                <c:pt idx="90">
                  <c:v>37499</c:v>
                </c:pt>
                <c:pt idx="91">
                  <c:v>37529</c:v>
                </c:pt>
                <c:pt idx="92">
                  <c:v>37560</c:v>
                </c:pt>
                <c:pt idx="93">
                  <c:v>37590</c:v>
                </c:pt>
                <c:pt idx="94">
                  <c:v>37621</c:v>
                </c:pt>
                <c:pt idx="95">
                  <c:v>37652</c:v>
                </c:pt>
                <c:pt idx="96">
                  <c:v>37680</c:v>
                </c:pt>
                <c:pt idx="97">
                  <c:v>37711</c:v>
                </c:pt>
                <c:pt idx="98">
                  <c:v>37741</c:v>
                </c:pt>
                <c:pt idx="99">
                  <c:v>37772</c:v>
                </c:pt>
                <c:pt idx="100">
                  <c:v>37802</c:v>
                </c:pt>
                <c:pt idx="101">
                  <c:v>37833</c:v>
                </c:pt>
                <c:pt idx="102">
                  <c:v>37864</c:v>
                </c:pt>
                <c:pt idx="103">
                  <c:v>37894</c:v>
                </c:pt>
                <c:pt idx="104">
                  <c:v>37925</c:v>
                </c:pt>
                <c:pt idx="105">
                  <c:v>37955</c:v>
                </c:pt>
                <c:pt idx="106">
                  <c:v>37986</c:v>
                </c:pt>
                <c:pt idx="107">
                  <c:v>38017</c:v>
                </c:pt>
                <c:pt idx="108">
                  <c:v>38046</c:v>
                </c:pt>
                <c:pt idx="109">
                  <c:v>38077</c:v>
                </c:pt>
                <c:pt idx="110">
                  <c:v>38107</c:v>
                </c:pt>
                <c:pt idx="111">
                  <c:v>38138</c:v>
                </c:pt>
                <c:pt idx="112">
                  <c:v>38168</c:v>
                </c:pt>
                <c:pt idx="113">
                  <c:v>38199</c:v>
                </c:pt>
                <c:pt idx="114">
                  <c:v>38230</c:v>
                </c:pt>
                <c:pt idx="115">
                  <c:v>38260</c:v>
                </c:pt>
                <c:pt idx="116">
                  <c:v>38291</c:v>
                </c:pt>
                <c:pt idx="117">
                  <c:v>38321</c:v>
                </c:pt>
                <c:pt idx="118">
                  <c:v>38352</c:v>
                </c:pt>
                <c:pt idx="119">
                  <c:v>38383</c:v>
                </c:pt>
                <c:pt idx="120">
                  <c:v>38411</c:v>
                </c:pt>
                <c:pt idx="121">
                  <c:v>38442</c:v>
                </c:pt>
                <c:pt idx="122">
                  <c:v>38472</c:v>
                </c:pt>
                <c:pt idx="123">
                  <c:v>38503</c:v>
                </c:pt>
                <c:pt idx="124">
                  <c:v>38533</c:v>
                </c:pt>
                <c:pt idx="125">
                  <c:v>38564</c:v>
                </c:pt>
                <c:pt idx="126">
                  <c:v>38595</c:v>
                </c:pt>
                <c:pt idx="127">
                  <c:v>38625</c:v>
                </c:pt>
                <c:pt idx="128">
                  <c:v>38656</c:v>
                </c:pt>
                <c:pt idx="129">
                  <c:v>38686</c:v>
                </c:pt>
                <c:pt idx="130">
                  <c:v>38717</c:v>
                </c:pt>
                <c:pt idx="131">
                  <c:v>38748</c:v>
                </c:pt>
                <c:pt idx="132">
                  <c:v>38776</c:v>
                </c:pt>
                <c:pt idx="133">
                  <c:v>38807</c:v>
                </c:pt>
                <c:pt idx="134">
                  <c:v>38837</c:v>
                </c:pt>
                <c:pt idx="135">
                  <c:v>38868</c:v>
                </c:pt>
                <c:pt idx="136">
                  <c:v>38898</c:v>
                </c:pt>
                <c:pt idx="137">
                  <c:v>38929</c:v>
                </c:pt>
                <c:pt idx="138">
                  <c:v>38960</c:v>
                </c:pt>
                <c:pt idx="139">
                  <c:v>38990</c:v>
                </c:pt>
                <c:pt idx="140">
                  <c:v>39021</c:v>
                </c:pt>
                <c:pt idx="141">
                  <c:v>39051</c:v>
                </c:pt>
                <c:pt idx="142">
                  <c:v>39082</c:v>
                </c:pt>
                <c:pt idx="143">
                  <c:v>39113</c:v>
                </c:pt>
                <c:pt idx="144">
                  <c:v>39141</c:v>
                </c:pt>
                <c:pt idx="145">
                  <c:v>39172</c:v>
                </c:pt>
                <c:pt idx="146">
                  <c:v>39202</c:v>
                </c:pt>
                <c:pt idx="147">
                  <c:v>39233</c:v>
                </c:pt>
                <c:pt idx="148">
                  <c:v>39263</c:v>
                </c:pt>
                <c:pt idx="149">
                  <c:v>39294</c:v>
                </c:pt>
                <c:pt idx="150">
                  <c:v>39325</c:v>
                </c:pt>
                <c:pt idx="151">
                  <c:v>39355</c:v>
                </c:pt>
                <c:pt idx="152">
                  <c:v>39386</c:v>
                </c:pt>
                <c:pt idx="153">
                  <c:v>39401</c:v>
                </c:pt>
                <c:pt idx="154">
                  <c:v>39431.4</c:v>
                </c:pt>
                <c:pt idx="155">
                  <c:v>39461.800000000003</c:v>
                </c:pt>
                <c:pt idx="156">
                  <c:v>39492.200000000004</c:v>
                </c:pt>
                <c:pt idx="157">
                  <c:v>39522.600000000006</c:v>
                </c:pt>
                <c:pt idx="158">
                  <c:v>39553.000000000007</c:v>
                </c:pt>
                <c:pt idx="159">
                  <c:v>39583.400000000009</c:v>
                </c:pt>
                <c:pt idx="160">
                  <c:v>39613.80000000001</c:v>
                </c:pt>
                <c:pt idx="161">
                  <c:v>39644.200000000012</c:v>
                </c:pt>
                <c:pt idx="162">
                  <c:v>39674.600000000013</c:v>
                </c:pt>
                <c:pt idx="163">
                  <c:v>39705.000000000015</c:v>
                </c:pt>
                <c:pt idx="164">
                  <c:v>39735.400000000016</c:v>
                </c:pt>
                <c:pt idx="165">
                  <c:v>39765.800000000017</c:v>
                </c:pt>
                <c:pt idx="166">
                  <c:v>39796.200000000019</c:v>
                </c:pt>
                <c:pt idx="167">
                  <c:v>39826.60000000002</c:v>
                </c:pt>
                <c:pt idx="168">
                  <c:v>39857.000000000022</c:v>
                </c:pt>
                <c:pt idx="169">
                  <c:v>39887.400000000023</c:v>
                </c:pt>
                <c:pt idx="170">
                  <c:v>39917.800000000025</c:v>
                </c:pt>
                <c:pt idx="171">
                  <c:v>39948.200000000026</c:v>
                </c:pt>
                <c:pt idx="172">
                  <c:v>39978.600000000028</c:v>
                </c:pt>
                <c:pt idx="173">
                  <c:v>40009.000000000029</c:v>
                </c:pt>
                <c:pt idx="174">
                  <c:v>40039.400000000031</c:v>
                </c:pt>
                <c:pt idx="175">
                  <c:v>40069.800000000032</c:v>
                </c:pt>
                <c:pt idx="176">
                  <c:v>40100.200000000033</c:v>
                </c:pt>
                <c:pt idx="177">
                  <c:v>40130.600000000035</c:v>
                </c:pt>
                <c:pt idx="178">
                  <c:v>40161.000000000036</c:v>
                </c:pt>
                <c:pt idx="179">
                  <c:v>40191.400000000038</c:v>
                </c:pt>
                <c:pt idx="180">
                  <c:v>40221.800000000039</c:v>
                </c:pt>
                <c:pt idx="181">
                  <c:v>40252.200000000041</c:v>
                </c:pt>
                <c:pt idx="182">
                  <c:v>40282.600000000042</c:v>
                </c:pt>
                <c:pt idx="183">
                  <c:v>40313.000000000044</c:v>
                </c:pt>
                <c:pt idx="184">
                  <c:v>40343.400000000045</c:v>
                </c:pt>
                <c:pt idx="185">
                  <c:v>40373.800000000047</c:v>
                </c:pt>
                <c:pt idx="186">
                  <c:v>40404.200000000048</c:v>
                </c:pt>
                <c:pt idx="187">
                  <c:v>40434.600000000049</c:v>
                </c:pt>
                <c:pt idx="188">
                  <c:v>40465.000000000051</c:v>
                </c:pt>
                <c:pt idx="189">
                  <c:v>40495.400000000052</c:v>
                </c:pt>
                <c:pt idx="190">
                  <c:v>40525.800000000054</c:v>
                </c:pt>
                <c:pt idx="191">
                  <c:v>40556.200000000055</c:v>
                </c:pt>
                <c:pt idx="192">
                  <c:v>40586.600000000057</c:v>
                </c:pt>
                <c:pt idx="193">
                  <c:v>40617.000000000058</c:v>
                </c:pt>
                <c:pt idx="194">
                  <c:v>40647.40000000006</c:v>
                </c:pt>
                <c:pt idx="195">
                  <c:v>40677.800000000061</c:v>
                </c:pt>
                <c:pt idx="196">
                  <c:v>40708.200000000063</c:v>
                </c:pt>
                <c:pt idx="197">
                  <c:v>40738.600000000064</c:v>
                </c:pt>
                <c:pt idx="198">
                  <c:v>40769.000000000065</c:v>
                </c:pt>
                <c:pt idx="199">
                  <c:v>40799.400000000067</c:v>
                </c:pt>
                <c:pt idx="200">
                  <c:v>40829.800000000068</c:v>
                </c:pt>
                <c:pt idx="201">
                  <c:v>40860.20000000007</c:v>
                </c:pt>
                <c:pt idx="202">
                  <c:v>40890.600000000071</c:v>
                </c:pt>
                <c:pt idx="203">
                  <c:v>40921.000000000073</c:v>
                </c:pt>
                <c:pt idx="204">
                  <c:v>40951.400000000074</c:v>
                </c:pt>
                <c:pt idx="205">
                  <c:v>40981.800000000076</c:v>
                </c:pt>
                <c:pt idx="206">
                  <c:v>41012.200000000077</c:v>
                </c:pt>
                <c:pt idx="207">
                  <c:v>41042.600000000079</c:v>
                </c:pt>
                <c:pt idx="208">
                  <c:v>41073.00000000008</c:v>
                </c:pt>
                <c:pt idx="209">
                  <c:v>41103.400000000081</c:v>
                </c:pt>
                <c:pt idx="210">
                  <c:v>41133.800000000083</c:v>
                </c:pt>
                <c:pt idx="211">
                  <c:v>41164.200000000084</c:v>
                </c:pt>
                <c:pt idx="212">
                  <c:v>41194.600000000086</c:v>
                </c:pt>
                <c:pt idx="213">
                  <c:v>41225.000000000087</c:v>
                </c:pt>
                <c:pt idx="214">
                  <c:v>41255.400000000089</c:v>
                </c:pt>
                <c:pt idx="215">
                  <c:v>41285.80000000009</c:v>
                </c:pt>
                <c:pt idx="216">
                  <c:v>41316.200000000092</c:v>
                </c:pt>
                <c:pt idx="217">
                  <c:v>41346.600000000093</c:v>
                </c:pt>
                <c:pt idx="218">
                  <c:v>41377.000000000095</c:v>
                </c:pt>
                <c:pt idx="219">
                  <c:v>41407.400000000096</c:v>
                </c:pt>
                <c:pt idx="220">
                  <c:v>41437.800000000097</c:v>
                </c:pt>
                <c:pt idx="221">
                  <c:v>41468.200000000099</c:v>
                </c:pt>
                <c:pt idx="222">
                  <c:v>41498.6000000001</c:v>
                </c:pt>
                <c:pt idx="223">
                  <c:v>41529.000000000102</c:v>
                </c:pt>
                <c:pt idx="224">
                  <c:v>41559.400000000103</c:v>
                </c:pt>
                <c:pt idx="225">
                  <c:v>41589.800000000105</c:v>
                </c:pt>
                <c:pt idx="226">
                  <c:v>41620.200000000106</c:v>
                </c:pt>
                <c:pt idx="227">
                  <c:v>41650.600000000108</c:v>
                </c:pt>
                <c:pt idx="228">
                  <c:v>41681.000000000109</c:v>
                </c:pt>
                <c:pt idx="229">
                  <c:v>41711.400000000111</c:v>
                </c:pt>
                <c:pt idx="230">
                  <c:v>41741.800000000112</c:v>
                </c:pt>
                <c:pt idx="231">
                  <c:v>41772.200000000114</c:v>
                </c:pt>
                <c:pt idx="232">
                  <c:v>41802.600000000115</c:v>
                </c:pt>
                <c:pt idx="233">
                  <c:v>41833.000000000116</c:v>
                </c:pt>
                <c:pt idx="234">
                  <c:v>41865</c:v>
                </c:pt>
                <c:pt idx="235">
                  <c:v>41895.4</c:v>
                </c:pt>
                <c:pt idx="236">
                  <c:v>41925.800000000003</c:v>
                </c:pt>
                <c:pt idx="237">
                  <c:v>41956.200000000004</c:v>
                </c:pt>
                <c:pt idx="238">
                  <c:v>41986.600000000006</c:v>
                </c:pt>
                <c:pt idx="239">
                  <c:v>42017.000000000007</c:v>
                </c:pt>
                <c:pt idx="240">
                  <c:v>42047.400000000009</c:v>
                </c:pt>
                <c:pt idx="241">
                  <c:v>42077.80000000001</c:v>
                </c:pt>
                <c:pt idx="242">
                  <c:v>42108.200000000012</c:v>
                </c:pt>
                <c:pt idx="243">
                  <c:v>42138.600000000013</c:v>
                </c:pt>
                <c:pt idx="244">
                  <c:v>42169.000000000015</c:v>
                </c:pt>
                <c:pt idx="245">
                  <c:v>42199.400000000016</c:v>
                </c:pt>
                <c:pt idx="246">
                  <c:v>42229.800000000017</c:v>
                </c:pt>
                <c:pt idx="247">
                  <c:v>42260.200000000019</c:v>
                </c:pt>
                <c:pt idx="248">
                  <c:v>42290.60000000002</c:v>
                </c:pt>
                <c:pt idx="249">
                  <c:v>42321.000000000022</c:v>
                </c:pt>
                <c:pt idx="250">
                  <c:v>42351.400000000023</c:v>
                </c:pt>
                <c:pt idx="251">
                  <c:v>42381.800000000025</c:v>
                </c:pt>
                <c:pt idx="252">
                  <c:v>42412.200000000026</c:v>
                </c:pt>
                <c:pt idx="253">
                  <c:v>42442.600000000028</c:v>
                </c:pt>
                <c:pt idx="254">
                  <c:v>42473.000000000029</c:v>
                </c:pt>
                <c:pt idx="255">
                  <c:v>42503.400000000031</c:v>
                </c:pt>
                <c:pt idx="256">
                  <c:v>42533.800000000032</c:v>
                </c:pt>
                <c:pt idx="257">
                  <c:v>42564.200000000033</c:v>
                </c:pt>
                <c:pt idx="258">
                  <c:v>42594.600000000035</c:v>
                </c:pt>
                <c:pt idx="259">
                  <c:v>42625.000000000036</c:v>
                </c:pt>
                <c:pt idx="260">
                  <c:v>42655.400000000038</c:v>
                </c:pt>
                <c:pt idx="261">
                  <c:v>42685.800000000039</c:v>
                </c:pt>
                <c:pt idx="262">
                  <c:v>42716.200000000041</c:v>
                </c:pt>
                <c:pt idx="263">
                  <c:v>42746.600000000042</c:v>
                </c:pt>
                <c:pt idx="264">
                  <c:v>42777.000000000044</c:v>
                </c:pt>
                <c:pt idx="265">
                  <c:v>42807.400000000045</c:v>
                </c:pt>
                <c:pt idx="266">
                  <c:v>42837.800000000047</c:v>
                </c:pt>
                <c:pt idx="267">
                  <c:v>42868.200000000048</c:v>
                </c:pt>
                <c:pt idx="268">
                  <c:v>42898.600000000049</c:v>
                </c:pt>
                <c:pt idx="269">
                  <c:v>42929.000000000051</c:v>
                </c:pt>
                <c:pt idx="270">
                  <c:v>42959.400000000052</c:v>
                </c:pt>
                <c:pt idx="271">
                  <c:v>42989.800000000054</c:v>
                </c:pt>
                <c:pt idx="272">
                  <c:v>43020.200000000055</c:v>
                </c:pt>
                <c:pt idx="273">
                  <c:v>43050.600000000057</c:v>
                </c:pt>
                <c:pt idx="274">
                  <c:v>43081.000000000058</c:v>
                </c:pt>
                <c:pt idx="275">
                  <c:v>43111.40000000006</c:v>
                </c:pt>
                <c:pt idx="276">
                  <c:v>43141.800000000061</c:v>
                </c:pt>
                <c:pt idx="277">
                  <c:v>43172.200000000063</c:v>
                </c:pt>
                <c:pt idx="278">
                  <c:v>43202.600000000064</c:v>
                </c:pt>
                <c:pt idx="279">
                  <c:v>43233.000000000065</c:v>
                </c:pt>
                <c:pt idx="280">
                  <c:v>43263.400000000067</c:v>
                </c:pt>
                <c:pt idx="281">
                  <c:v>43293.800000000068</c:v>
                </c:pt>
                <c:pt idx="282">
                  <c:v>43324.20000000007</c:v>
                </c:pt>
                <c:pt idx="283">
                  <c:v>43354.600000000071</c:v>
                </c:pt>
                <c:pt idx="284">
                  <c:v>43385.000000000073</c:v>
                </c:pt>
                <c:pt idx="285">
                  <c:v>43415.400000000074</c:v>
                </c:pt>
                <c:pt idx="286">
                  <c:v>43445.800000000076</c:v>
                </c:pt>
                <c:pt idx="287">
                  <c:v>43476.200000000077</c:v>
                </c:pt>
                <c:pt idx="288">
                  <c:v>43506.600000000079</c:v>
                </c:pt>
                <c:pt idx="289">
                  <c:v>43537.00000000008</c:v>
                </c:pt>
                <c:pt idx="290">
                  <c:v>43567.400000000081</c:v>
                </c:pt>
                <c:pt idx="291">
                  <c:v>43597.800000000083</c:v>
                </c:pt>
                <c:pt idx="292">
                  <c:v>43628.200000000084</c:v>
                </c:pt>
                <c:pt idx="293">
                  <c:v>43658.600000000086</c:v>
                </c:pt>
                <c:pt idx="294">
                  <c:v>43689.000000000087</c:v>
                </c:pt>
                <c:pt idx="295">
                  <c:v>43719.400000000089</c:v>
                </c:pt>
                <c:pt idx="296">
                  <c:v>43749.80000000009</c:v>
                </c:pt>
                <c:pt idx="297">
                  <c:v>43780.200000000092</c:v>
                </c:pt>
                <c:pt idx="298">
                  <c:v>43810.600000000093</c:v>
                </c:pt>
                <c:pt idx="299">
                  <c:v>43841.000000000095</c:v>
                </c:pt>
                <c:pt idx="300">
                  <c:v>43871.400000000096</c:v>
                </c:pt>
                <c:pt idx="301">
                  <c:v>43901.800000000097</c:v>
                </c:pt>
                <c:pt idx="302">
                  <c:v>43932.200000000099</c:v>
                </c:pt>
                <c:pt idx="303">
                  <c:v>43962.6000000001</c:v>
                </c:pt>
                <c:pt idx="304">
                  <c:v>43993.000000000102</c:v>
                </c:pt>
                <c:pt idx="305">
                  <c:v>44023.400000000103</c:v>
                </c:pt>
                <c:pt idx="306">
                  <c:v>44053.800000000105</c:v>
                </c:pt>
                <c:pt idx="307">
                  <c:v>44084.200000000106</c:v>
                </c:pt>
                <c:pt idx="308">
                  <c:v>44114.600000000108</c:v>
                </c:pt>
                <c:pt idx="309">
                  <c:v>44145.000000000109</c:v>
                </c:pt>
                <c:pt idx="310">
                  <c:v>44175.400000000111</c:v>
                </c:pt>
                <c:pt idx="311">
                  <c:v>44205.800000000112</c:v>
                </c:pt>
                <c:pt idx="312">
                  <c:v>44236.200000000114</c:v>
                </c:pt>
                <c:pt idx="313">
                  <c:v>44266.600000000115</c:v>
                </c:pt>
                <c:pt idx="314">
                  <c:v>44297.000000000116</c:v>
                </c:pt>
                <c:pt idx="315">
                  <c:v>44327.400000000118</c:v>
                </c:pt>
                <c:pt idx="316">
                  <c:v>44357.800000000119</c:v>
                </c:pt>
                <c:pt idx="317">
                  <c:v>44388.200000000121</c:v>
                </c:pt>
                <c:pt idx="318">
                  <c:v>44418.600000000122</c:v>
                </c:pt>
                <c:pt idx="319">
                  <c:v>44449.000000000124</c:v>
                </c:pt>
                <c:pt idx="320">
                  <c:v>44479.400000000125</c:v>
                </c:pt>
                <c:pt idx="321">
                  <c:v>44509.800000000127</c:v>
                </c:pt>
                <c:pt idx="322">
                  <c:v>44540.200000000128</c:v>
                </c:pt>
                <c:pt idx="323">
                  <c:v>44570.60000000013</c:v>
                </c:pt>
                <c:pt idx="324">
                  <c:v>44601.000000000131</c:v>
                </c:pt>
                <c:pt idx="325">
                  <c:v>44631.400000000132</c:v>
                </c:pt>
                <c:pt idx="326">
                  <c:v>44661.800000000134</c:v>
                </c:pt>
                <c:pt idx="327">
                  <c:v>44692.200000000135</c:v>
                </c:pt>
                <c:pt idx="328">
                  <c:v>44722.600000000137</c:v>
                </c:pt>
                <c:pt idx="329">
                  <c:v>44753.000000000138</c:v>
                </c:pt>
                <c:pt idx="330">
                  <c:v>44783.40000000014</c:v>
                </c:pt>
                <c:pt idx="331">
                  <c:v>44813.800000000141</c:v>
                </c:pt>
                <c:pt idx="332">
                  <c:v>44844.200000000143</c:v>
                </c:pt>
                <c:pt idx="333">
                  <c:v>44874.600000000144</c:v>
                </c:pt>
                <c:pt idx="334">
                  <c:v>44905.000000000146</c:v>
                </c:pt>
                <c:pt idx="335">
                  <c:v>44935.400000000147</c:v>
                </c:pt>
                <c:pt idx="336">
                  <c:v>44965.800000000148</c:v>
                </c:pt>
              </c:numCache>
            </c:numRef>
          </c:cat>
          <c:val>
            <c:numRef>
              <c:f>'203'!$D$11:$MB$11</c:f>
              <c:numCache>
                <c:formatCode>#,##0</c:formatCode>
                <c:ptCount val="337"/>
                <c:pt idx="0">
                  <c:v>625</c:v>
                </c:pt>
                <c:pt idx="1">
                  <c:v>686</c:v>
                </c:pt>
                <c:pt idx="2">
                  <c:v>730</c:v>
                </c:pt>
                <c:pt idx="3">
                  <c:v>751</c:v>
                </c:pt>
                <c:pt idx="4">
                  <c:v>813</c:v>
                </c:pt>
                <c:pt idx="5">
                  <c:v>891</c:v>
                </c:pt>
                <c:pt idx="6">
                  <c:v>982</c:v>
                </c:pt>
                <c:pt idx="7">
                  <c:v>862</c:v>
                </c:pt>
                <c:pt idx="8">
                  <c:v>741</c:v>
                </c:pt>
                <c:pt idx="9">
                  <c:v>702</c:v>
                </c:pt>
                <c:pt idx="10">
                  <c:v>672</c:v>
                </c:pt>
                <c:pt idx="11">
                  <c:v>685</c:v>
                </c:pt>
                <c:pt idx="12">
                  <c:v>747</c:v>
                </c:pt>
                <c:pt idx="13">
                  <c:v>763</c:v>
                </c:pt>
                <c:pt idx="14">
                  <c:v>856</c:v>
                </c:pt>
                <c:pt idx="15">
                  <c:v>832</c:v>
                </c:pt>
                <c:pt idx="16">
                  <c:v>844</c:v>
                </c:pt>
                <c:pt idx="17">
                  <c:v>973</c:v>
                </c:pt>
                <c:pt idx="18">
                  <c:v>950</c:v>
                </c:pt>
                <c:pt idx="19">
                  <c:v>804</c:v>
                </c:pt>
                <c:pt idx="20">
                  <c:v>693</c:v>
                </c:pt>
                <c:pt idx="21">
                  <c:v>602</c:v>
                </c:pt>
                <c:pt idx="22">
                  <c:v>610</c:v>
                </c:pt>
                <c:pt idx="23">
                  <c:v>731</c:v>
                </c:pt>
                <c:pt idx="24">
                  <c:v>727</c:v>
                </c:pt>
                <c:pt idx="25">
                  <c:v>702</c:v>
                </c:pt>
                <c:pt idx="26">
                  <c:v>734</c:v>
                </c:pt>
                <c:pt idx="27">
                  <c:v>801</c:v>
                </c:pt>
                <c:pt idx="28">
                  <c:v>776</c:v>
                </c:pt>
                <c:pt idx="29">
                  <c:v>903</c:v>
                </c:pt>
                <c:pt idx="30">
                  <c:v>837</c:v>
                </c:pt>
                <c:pt idx="31">
                  <c:v>705</c:v>
                </c:pt>
                <c:pt idx="32">
                  <c:v>625</c:v>
                </c:pt>
                <c:pt idx="33">
                  <c:v>545</c:v>
                </c:pt>
                <c:pt idx="34">
                  <c:v>490</c:v>
                </c:pt>
                <c:pt idx="35">
                  <c:v>525</c:v>
                </c:pt>
                <c:pt idx="36">
                  <c:v>571</c:v>
                </c:pt>
                <c:pt idx="37">
                  <c:v>604</c:v>
                </c:pt>
                <c:pt idx="38">
                  <c:v>688</c:v>
                </c:pt>
                <c:pt idx="39">
                  <c:v>729</c:v>
                </c:pt>
                <c:pt idx="40">
                  <c:v>783</c:v>
                </c:pt>
                <c:pt idx="41">
                  <c:v>880</c:v>
                </c:pt>
                <c:pt idx="42">
                  <c:v>935</c:v>
                </c:pt>
                <c:pt idx="43">
                  <c:v>849</c:v>
                </c:pt>
                <c:pt idx="44">
                  <c:v>711</c:v>
                </c:pt>
                <c:pt idx="45">
                  <c:v>694</c:v>
                </c:pt>
                <c:pt idx="46">
                  <c:v>656</c:v>
                </c:pt>
                <c:pt idx="47">
                  <c:v>751</c:v>
                </c:pt>
                <c:pt idx="48">
                  <c:v>767</c:v>
                </c:pt>
                <c:pt idx="49">
                  <c:v>765</c:v>
                </c:pt>
                <c:pt idx="50">
                  <c:v>914</c:v>
                </c:pt>
                <c:pt idx="51">
                  <c:v>934</c:v>
                </c:pt>
                <c:pt idx="52">
                  <c:v>920</c:v>
                </c:pt>
                <c:pt idx="53">
                  <c:v>1001</c:v>
                </c:pt>
                <c:pt idx="54">
                  <c:v>1075</c:v>
                </c:pt>
                <c:pt idx="55">
                  <c:v>892</c:v>
                </c:pt>
                <c:pt idx="56">
                  <c:v>743</c:v>
                </c:pt>
                <c:pt idx="57">
                  <c:v>702</c:v>
                </c:pt>
                <c:pt idx="58">
                  <c:v>673</c:v>
                </c:pt>
                <c:pt idx="59">
                  <c:v>644</c:v>
                </c:pt>
                <c:pt idx="60">
                  <c:v>707</c:v>
                </c:pt>
                <c:pt idx="61">
                  <c:v>816</c:v>
                </c:pt>
                <c:pt idx="62">
                  <c:v>906</c:v>
                </c:pt>
                <c:pt idx="63">
                  <c:v>956</c:v>
                </c:pt>
                <c:pt idx="64">
                  <c:v>941</c:v>
                </c:pt>
                <c:pt idx="65">
                  <c:v>1097</c:v>
                </c:pt>
                <c:pt idx="66">
                  <c:v>1085</c:v>
                </c:pt>
                <c:pt idx="67">
                  <c:v>902</c:v>
                </c:pt>
                <c:pt idx="68">
                  <c:v>762</c:v>
                </c:pt>
                <c:pt idx="69">
                  <c:v>702</c:v>
                </c:pt>
                <c:pt idx="70">
                  <c:v>694</c:v>
                </c:pt>
                <c:pt idx="71">
                  <c:v>721</c:v>
                </c:pt>
                <c:pt idx="72">
                  <c:v>849</c:v>
                </c:pt>
                <c:pt idx="73">
                  <c:v>778</c:v>
                </c:pt>
                <c:pt idx="74">
                  <c:v>1185</c:v>
                </c:pt>
                <c:pt idx="75">
                  <c:v>1231</c:v>
                </c:pt>
                <c:pt idx="76">
                  <c:v>1398</c:v>
                </c:pt>
                <c:pt idx="77">
                  <c:v>1611</c:v>
                </c:pt>
                <c:pt idx="78">
                  <c:v>1691</c:v>
                </c:pt>
                <c:pt idx="79">
                  <c:v>1608</c:v>
                </c:pt>
                <c:pt idx="80">
                  <c:v>1610</c:v>
                </c:pt>
                <c:pt idx="81">
                  <c:v>1661</c:v>
                </c:pt>
                <c:pt idx="82">
                  <c:v>1740</c:v>
                </c:pt>
                <c:pt idx="83">
                  <c:v>1843</c:v>
                </c:pt>
                <c:pt idx="84">
                  <c:v>1861</c:v>
                </c:pt>
                <c:pt idx="85">
                  <c:v>1867</c:v>
                </c:pt>
                <c:pt idx="86">
                  <c:v>2389</c:v>
                </c:pt>
                <c:pt idx="87">
                  <c:v>2359</c:v>
                </c:pt>
                <c:pt idx="88">
                  <c:v>2365</c:v>
                </c:pt>
                <c:pt idx="89">
                  <c:v>2428</c:v>
                </c:pt>
                <c:pt idx="90">
                  <c:v>1990</c:v>
                </c:pt>
                <c:pt idx="91">
                  <c:v>2161</c:v>
                </c:pt>
                <c:pt idx="92">
                  <c:v>1886</c:v>
                </c:pt>
                <c:pt idx="93">
                  <c:v>1833</c:v>
                </c:pt>
                <c:pt idx="94">
                  <c:v>1871</c:v>
                </c:pt>
                <c:pt idx="95">
                  <c:v>1871</c:v>
                </c:pt>
                <c:pt idx="96">
                  <c:v>2016</c:v>
                </c:pt>
                <c:pt idx="97">
                  <c:v>2151</c:v>
                </c:pt>
                <c:pt idx="98">
                  <c:v>2304</c:v>
                </c:pt>
                <c:pt idx="99">
                  <c:v>2395</c:v>
                </c:pt>
                <c:pt idx="100">
                  <c:v>2493</c:v>
                </c:pt>
                <c:pt idx="101">
                  <c:v>2593</c:v>
                </c:pt>
                <c:pt idx="102">
                  <c:v>2522</c:v>
                </c:pt>
                <c:pt idx="103">
                  <c:v>2278</c:v>
                </c:pt>
                <c:pt idx="104">
                  <c:v>2036</c:v>
                </c:pt>
                <c:pt idx="105">
                  <c:v>2004</c:v>
                </c:pt>
                <c:pt idx="106">
                  <c:v>1854</c:v>
                </c:pt>
                <c:pt idx="107">
                  <c:v>1736</c:v>
                </c:pt>
                <c:pt idx="108">
                  <c:v>1617</c:v>
                </c:pt>
                <c:pt idx="109">
                  <c:v>1608</c:v>
                </c:pt>
                <c:pt idx="110">
                  <c:v>1685</c:v>
                </c:pt>
                <c:pt idx="111">
                  <c:v>1703</c:v>
                </c:pt>
                <c:pt idx="112">
                  <c:v>1843</c:v>
                </c:pt>
                <c:pt idx="113">
                  <c:v>2008</c:v>
                </c:pt>
                <c:pt idx="114">
                  <c:v>1909</c:v>
                </c:pt>
                <c:pt idx="115">
                  <c:v>1623</c:v>
                </c:pt>
                <c:pt idx="116">
                  <c:v>1461</c:v>
                </c:pt>
                <c:pt idx="117">
                  <c:v>1383</c:v>
                </c:pt>
                <c:pt idx="118">
                  <c:v>1287</c:v>
                </c:pt>
                <c:pt idx="119">
                  <c:v>1274</c:v>
                </c:pt>
                <c:pt idx="120">
                  <c:v>1326</c:v>
                </c:pt>
                <c:pt idx="121">
                  <c:v>1327</c:v>
                </c:pt>
                <c:pt idx="122">
                  <c:v>1401</c:v>
                </c:pt>
                <c:pt idx="123">
                  <c:v>1453</c:v>
                </c:pt>
                <c:pt idx="124">
                  <c:v>1547</c:v>
                </c:pt>
                <c:pt idx="125">
                  <c:v>1640</c:v>
                </c:pt>
                <c:pt idx="126">
                  <c:v>1587</c:v>
                </c:pt>
                <c:pt idx="127">
                  <c:v>1312</c:v>
                </c:pt>
                <c:pt idx="128">
                  <c:v>1171</c:v>
                </c:pt>
                <c:pt idx="129">
                  <c:v>1035</c:v>
                </c:pt>
                <c:pt idx="130">
                  <c:v>968</c:v>
                </c:pt>
                <c:pt idx="131">
                  <c:v>1008</c:v>
                </c:pt>
                <c:pt idx="132">
                  <c:v>980</c:v>
                </c:pt>
                <c:pt idx="133">
                  <c:v>1069</c:v>
                </c:pt>
                <c:pt idx="134">
                  <c:v>1251</c:v>
                </c:pt>
                <c:pt idx="135">
                  <c:v>1327</c:v>
                </c:pt>
                <c:pt idx="136">
                  <c:v>1474</c:v>
                </c:pt>
                <c:pt idx="137">
                  <c:v>1635</c:v>
                </c:pt>
                <c:pt idx="138">
                  <c:v>1590</c:v>
                </c:pt>
                <c:pt idx="139">
                  <c:v>1287</c:v>
                </c:pt>
                <c:pt idx="140">
                  <c:v>1164</c:v>
                </c:pt>
                <c:pt idx="141">
                  <c:v>1082</c:v>
                </c:pt>
                <c:pt idx="142">
                  <c:v>1099</c:v>
                </c:pt>
                <c:pt idx="143">
                  <c:v>1174</c:v>
                </c:pt>
                <c:pt idx="144">
                  <c:v>1260</c:v>
                </c:pt>
                <c:pt idx="145">
                  <c:v>1378</c:v>
                </c:pt>
                <c:pt idx="146">
                  <c:v>1536</c:v>
                </c:pt>
                <c:pt idx="147">
                  <c:v>1719</c:v>
                </c:pt>
                <c:pt idx="148">
                  <c:v>1896</c:v>
                </c:pt>
                <c:pt idx="149">
                  <c:v>2038</c:v>
                </c:pt>
                <c:pt idx="150">
                  <c:v>1949</c:v>
                </c:pt>
                <c:pt idx="151">
                  <c:v>1816</c:v>
                </c:pt>
                <c:pt idx="152">
                  <c:v>1630</c:v>
                </c:pt>
                <c:pt idx="153">
                  <c:v>1510</c:v>
                </c:pt>
                <c:pt idx="154">
                  <c:v>1584</c:v>
                </c:pt>
                <c:pt idx="155">
                  <c:v>1744</c:v>
                </c:pt>
                <c:pt idx="156">
                  <c:v>1823</c:v>
                </c:pt>
                <c:pt idx="157">
                  <c:v>1898</c:v>
                </c:pt>
                <c:pt idx="158">
                  <c:v>2184</c:v>
                </c:pt>
                <c:pt idx="159">
                  <c:v>2423</c:v>
                </c:pt>
                <c:pt idx="160">
                  <c:v>2650</c:v>
                </c:pt>
                <c:pt idx="161">
                  <c:v>3083</c:v>
                </c:pt>
                <c:pt idx="162">
                  <c:v>3139</c:v>
                </c:pt>
                <c:pt idx="163">
                  <c:v>3180</c:v>
                </c:pt>
                <c:pt idx="164">
                  <c:v>3183</c:v>
                </c:pt>
                <c:pt idx="165">
                  <c:v>3440</c:v>
                </c:pt>
                <c:pt idx="166">
                  <c:v>3755</c:v>
                </c:pt>
                <c:pt idx="167">
                  <c:v>4182</c:v>
                </c:pt>
                <c:pt idx="168">
                  <c:v>4836</c:v>
                </c:pt>
                <c:pt idx="169">
                  <c:v>5515</c:v>
                </c:pt>
                <c:pt idx="170">
                  <c:v>6020</c:v>
                </c:pt>
                <c:pt idx="171">
                  <c:v>6181</c:v>
                </c:pt>
                <c:pt idx="172">
                  <c:v>6673</c:v>
                </c:pt>
                <c:pt idx="173">
                  <c:v>6950</c:v>
                </c:pt>
                <c:pt idx="174">
                  <c:v>6719</c:v>
                </c:pt>
                <c:pt idx="175">
                  <c:v>6210</c:v>
                </c:pt>
                <c:pt idx="176">
                  <c:v>5817</c:v>
                </c:pt>
                <c:pt idx="177">
                  <c:v>5549</c:v>
                </c:pt>
                <c:pt idx="178">
                  <c:v>5370</c:v>
                </c:pt>
                <c:pt idx="179">
                  <c:v>5154</c:v>
                </c:pt>
                <c:pt idx="180">
                  <c:v>5039</c:v>
                </c:pt>
                <c:pt idx="181">
                  <c:v>4983</c:v>
                </c:pt>
                <c:pt idx="182">
                  <c:v>5078</c:v>
                </c:pt>
                <c:pt idx="183">
                  <c:v>4923</c:v>
                </c:pt>
                <c:pt idx="184">
                  <c:v>5293</c:v>
                </c:pt>
                <c:pt idx="185">
                  <c:v>5439</c:v>
                </c:pt>
                <c:pt idx="186">
                  <c:v>5039</c:v>
                </c:pt>
                <c:pt idx="187">
                  <c:v>4612</c:v>
                </c:pt>
                <c:pt idx="188">
                  <c:v>4418</c:v>
                </c:pt>
                <c:pt idx="189">
                  <c:v>4209</c:v>
                </c:pt>
                <c:pt idx="190">
                  <c:v>4003</c:v>
                </c:pt>
                <c:pt idx="191">
                  <c:v>4059</c:v>
                </c:pt>
                <c:pt idx="192">
                  <c:v>4041</c:v>
                </c:pt>
                <c:pt idx="193">
                  <c:v>3990</c:v>
                </c:pt>
                <c:pt idx="194">
                  <c:v>3916</c:v>
                </c:pt>
                <c:pt idx="195">
                  <c:v>4129</c:v>
                </c:pt>
                <c:pt idx="196">
                  <c:v>5398</c:v>
                </c:pt>
                <c:pt idx="197">
                  <c:v>5384</c:v>
                </c:pt>
                <c:pt idx="198">
                  <c:v>4394</c:v>
                </c:pt>
                <c:pt idx="199">
                  <c:v>3881</c:v>
                </c:pt>
                <c:pt idx="200">
                  <c:v>3734</c:v>
                </c:pt>
                <c:pt idx="201">
                  <c:v>3574</c:v>
                </c:pt>
                <c:pt idx="202">
                  <c:v>3380</c:v>
                </c:pt>
                <c:pt idx="203">
                  <c:v>3448</c:v>
                </c:pt>
                <c:pt idx="204">
                  <c:v>3445</c:v>
                </c:pt>
                <c:pt idx="205">
                  <c:v>3317</c:v>
                </c:pt>
                <c:pt idx="206">
                  <c:v>3509</c:v>
                </c:pt>
                <c:pt idx="207">
                  <c:v>3628</c:v>
                </c:pt>
                <c:pt idx="208">
                  <c:v>3902</c:v>
                </c:pt>
                <c:pt idx="209">
                  <c:v>4156</c:v>
                </c:pt>
                <c:pt idx="210">
                  <c:v>3487</c:v>
                </c:pt>
                <c:pt idx="211">
                  <c:v>3103</c:v>
                </c:pt>
                <c:pt idx="212">
                  <c:v>2813</c:v>
                </c:pt>
                <c:pt idx="213">
                  <c:v>2520</c:v>
                </c:pt>
                <c:pt idx="214">
                  <c:v>2491</c:v>
                </c:pt>
                <c:pt idx="215">
                  <c:v>2569</c:v>
                </c:pt>
                <c:pt idx="216">
                  <c:v>2623</c:v>
                </c:pt>
                <c:pt idx="217">
                  <c:v>2561</c:v>
                </c:pt>
                <c:pt idx="218">
                  <c:v>2666</c:v>
                </c:pt>
                <c:pt idx="219">
                  <c:v>2940</c:v>
                </c:pt>
                <c:pt idx="220">
                  <c:v>3115</c:v>
                </c:pt>
                <c:pt idx="221">
                  <c:v>3434</c:v>
                </c:pt>
                <c:pt idx="222">
                  <c:v>3372</c:v>
                </c:pt>
                <c:pt idx="223">
                  <c:v>2964</c:v>
                </c:pt>
                <c:pt idx="224">
                  <c:v>2701</c:v>
                </c:pt>
                <c:pt idx="225">
                  <c:v>2665</c:v>
                </c:pt>
                <c:pt idx="226">
                  <c:v>2557</c:v>
                </c:pt>
                <c:pt idx="227">
                  <c:v>2606</c:v>
                </c:pt>
                <c:pt idx="228">
                  <c:v>2646</c:v>
                </c:pt>
                <c:pt idx="229">
                  <c:v>3048</c:v>
                </c:pt>
                <c:pt idx="230">
                  <c:v>2886</c:v>
                </c:pt>
                <c:pt idx="231">
                  <c:v>3062</c:v>
                </c:pt>
                <c:pt idx="232">
                  <c:v>3274</c:v>
                </c:pt>
                <c:pt idx="233">
                  <c:v>3509</c:v>
                </c:pt>
                <c:pt idx="234">
                  <c:v>3210</c:v>
                </c:pt>
                <c:pt idx="235">
                  <c:v>2891</c:v>
                </c:pt>
                <c:pt idx="236">
                  <c:v>2437</c:v>
                </c:pt>
                <c:pt idx="237">
                  <c:v>2374</c:v>
                </c:pt>
                <c:pt idx="238">
                  <c:v>2255</c:v>
                </c:pt>
                <c:pt idx="239">
                  <c:v>2210</c:v>
                </c:pt>
                <c:pt idx="240">
                  <c:v>2220</c:v>
                </c:pt>
                <c:pt idx="241">
                  <c:v>2233</c:v>
                </c:pt>
                <c:pt idx="242">
                  <c:v>2586</c:v>
                </c:pt>
                <c:pt idx="243">
                  <c:v>2644</c:v>
                </c:pt>
                <c:pt idx="244">
                  <c:v>2943</c:v>
                </c:pt>
                <c:pt idx="245">
                  <c:v>3254</c:v>
                </c:pt>
                <c:pt idx="246">
                  <c:v>3045</c:v>
                </c:pt>
                <c:pt idx="247">
                  <c:v>2798</c:v>
                </c:pt>
                <c:pt idx="248">
                  <c:v>2375</c:v>
                </c:pt>
                <c:pt idx="249">
                  <c:v>2224</c:v>
                </c:pt>
                <c:pt idx="250">
                  <c:v>2123</c:v>
                </c:pt>
                <c:pt idx="251">
                  <c:v>2210</c:v>
                </c:pt>
                <c:pt idx="252">
                  <c:v>2110</c:v>
                </c:pt>
                <c:pt idx="253">
                  <c:v>2152</c:v>
                </c:pt>
                <c:pt idx="254">
                  <c:v>2483</c:v>
                </c:pt>
                <c:pt idx="255">
                  <c:v>2765</c:v>
                </c:pt>
                <c:pt idx="256">
                  <c:v>2920</c:v>
                </c:pt>
                <c:pt idx="257">
                  <c:v>3196</c:v>
                </c:pt>
                <c:pt idx="258">
                  <c:v>3130</c:v>
                </c:pt>
                <c:pt idx="259">
                  <c:v>2713</c:v>
                </c:pt>
                <c:pt idx="260">
                  <c:v>2457</c:v>
                </c:pt>
                <c:pt idx="261">
                  <c:v>2299</c:v>
                </c:pt>
                <c:pt idx="262">
                  <c:v>2019</c:v>
                </c:pt>
                <c:pt idx="263">
                  <c:v>2115</c:v>
                </c:pt>
                <c:pt idx="264">
                  <c:v>2148</c:v>
                </c:pt>
                <c:pt idx="265">
                  <c:v>2075</c:v>
                </c:pt>
                <c:pt idx="266">
                  <c:v>2336</c:v>
                </c:pt>
                <c:pt idx="267">
                  <c:v>2526</c:v>
                </c:pt>
                <c:pt idx="268">
                  <c:v>2713</c:v>
                </c:pt>
                <c:pt idx="269">
                  <c:v>3038</c:v>
                </c:pt>
                <c:pt idx="270">
                  <c:v>2878</c:v>
                </c:pt>
                <c:pt idx="271">
                  <c:v>2443</c:v>
                </c:pt>
                <c:pt idx="272">
                  <c:v>2245</c:v>
                </c:pt>
                <c:pt idx="273">
                  <c:v>1887</c:v>
                </c:pt>
                <c:pt idx="274">
                  <c:v>1870</c:v>
                </c:pt>
                <c:pt idx="275">
                  <c:v>1952</c:v>
                </c:pt>
                <c:pt idx="276">
                  <c:v>1980</c:v>
                </c:pt>
                <c:pt idx="277">
                  <c:v>1999</c:v>
                </c:pt>
                <c:pt idx="278">
                  <c:v>2179</c:v>
                </c:pt>
                <c:pt idx="279">
                  <c:v>2452</c:v>
                </c:pt>
                <c:pt idx="280">
                  <c:v>2534</c:v>
                </c:pt>
                <c:pt idx="281">
                  <c:v>2810</c:v>
                </c:pt>
                <c:pt idx="282">
                  <c:v>2722</c:v>
                </c:pt>
                <c:pt idx="283">
                  <c:v>2318</c:v>
                </c:pt>
                <c:pt idx="284">
                  <c:v>2102</c:v>
                </c:pt>
                <c:pt idx="285">
                  <c:v>1673</c:v>
                </c:pt>
                <c:pt idx="286">
                  <c:v>1646</c:v>
                </c:pt>
                <c:pt idx="287">
                  <c:v>1715</c:v>
                </c:pt>
                <c:pt idx="288">
                  <c:v>1773</c:v>
                </c:pt>
                <c:pt idx="289">
                  <c:v>1756</c:v>
                </c:pt>
                <c:pt idx="290">
                  <c:v>1900</c:v>
                </c:pt>
                <c:pt idx="291">
                  <c:v>2371</c:v>
                </c:pt>
                <c:pt idx="292">
                  <c:v>2534</c:v>
                </c:pt>
                <c:pt idx="293">
                  <c:v>2717</c:v>
                </c:pt>
                <c:pt idx="294">
                  <c:v>2645</c:v>
                </c:pt>
                <c:pt idx="295">
                  <c:v>2299</c:v>
                </c:pt>
                <c:pt idx="296">
                  <c:v>2058</c:v>
                </c:pt>
                <c:pt idx="297">
                  <c:v>1809</c:v>
                </c:pt>
                <c:pt idx="298">
                  <c:v>1619</c:v>
                </c:pt>
                <c:pt idx="299">
                  <c:v>1715</c:v>
                </c:pt>
                <c:pt idx="300">
                  <c:v>1784</c:v>
                </c:pt>
                <c:pt idx="301">
                  <c:v>1794</c:v>
                </c:pt>
                <c:pt idx="302">
                  <c:v>12379</c:v>
                </c:pt>
                <c:pt idx="303">
                  <c:v>14765</c:v>
                </c:pt>
                <c:pt idx="304">
                  <c:v>15000</c:v>
                </c:pt>
                <c:pt idx="305">
                  <c:v>14870</c:v>
                </c:pt>
                <c:pt idx="306">
                  <c:v>13875</c:v>
                </c:pt>
                <c:pt idx="307">
                  <c:v>12758</c:v>
                </c:pt>
                <c:pt idx="308">
                  <c:v>8611</c:v>
                </c:pt>
                <c:pt idx="309">
                  <c:v>6314</c:v>
                </c:pt>
                <c:pt idx="310">
                  <c:v>5449</c:v>
                </c:pt>
                <c:pt idx="311">
                  <c:v>5449</c:v>
                </c:pt>
                <c:pt idx="312">
                  <c:v>4899</c:v>
                </c:pt>
                <c:pt idx="313">
                  <c:v>3708</c:v>
                </c:pt>
                <c:pt idx="314">
                  <c:v>3962</c:v>
                </c:pt>
                <c:pt idx="315">
                  <c:v>4196</c:v>
                </c:pt>
                <c:pt idx="316">
                  <c:v>3756</c:v>
                </c:pt>
                <c:pt idx="317">
                  <c:v>3493</c:v>
                </c:pt>
                <c:pt idx="318">
                  <c:v>3259</c:v>
                </c:pt>
                <c:pt idx="319">
                  <c:v>2399</c:v>
                </c:pt>
                <c:pt idx="320">
                  <c:v>1903</c:v>
                </c:pt>
                <c:pt idx="321">
                  <c:v>1611</c:v>
                </c:pt>
                <c:pt idx="322">
                  <c:v>1152</c:v>
                </c:pt>
                <c:pt idx="323">
                  <c:v>1338</c:v>
                </c:pt>
                <c:pt idx="324">
                  <c:v>1270</c:v>
                </c:pt>
                <c:pt idx="325">
                  <c:v>1313</c:v>
                </c:pt>
                <c:pt idx="326">
                  <c:v>1482</c:v>
                </c:pt>
                <c:pt idx="327">
                  <c:v>1624</c:v>
                </c:pt>
                <c:pt idx="328">
                  <c:v>1965</c:v>
                </c:pt>
                <c:pt idx="329">
                  <c:v>2235</c:v>
                </c:pt>
                <c:pt idx="330">
                  <c:v>2150</c:v>
                </c:pt>
                <c:pt idx="331">
                  <c:v>1987</c:v>
                </c:pt>
                <c:pt idx="332">
                  <c:v>1701</c:v>
                </c:pt>
                <c:pt idx="333">
                  <c:v>1634</c:v>
                </c:pt>
                <c:pt idx="334">
                  <c:v>1473</c:v>
                </c:pt>
                <c:pt idx="335">
                  <c:v>1502</c:v>
                </c:pt>
                <c:pt idx="336">
                  <c:v>1697</c:v>
                </c:pt>
              </c:numCache>
            </c:numRef>
          </c:val>
          <c:smooth val="0"/>
          <c:extLst>
            <c:ext xmlns:c16="http://schemas.microsoft.com/office/drawing/2014/chart" uri="{C3380CC4-5D6E-409C-BE32-E72D297353CC}">
              <c16:uniqueId val="{00000006-E865-4646-944D-2BC7FBDCBE3B}"/>
            </c:ext>
          </c:extLst>
        </c:ser>
        <c:ser>
          <c:idx val="7"/>
          <c:order val="7"/>
          <c:tx>
            <c:strRef>
              <c:f>'203'!$B$12</c:f>
              <c:strCache>
                <c:ptCount val="1"/>
                <c:pt idx="0">
                  <c:v>Over 64</c:v>
                </c:pt>
              </c:strCache>
            </c:strRef>
          </c:tx>
          <c:marker>
            <c:symbol val="none"/>
          </c:marker>
          <c:cat>
            <c:numRef>
              <c:f>'203'!$D$1:$MB$1</c:f>
              <c:numCache>
                <c:formatCode>[$-409]mmm\-yy;@</c:formatCode>
                <c:ptCount val="337"/>
                <c:pt idx="0">
                  <c:v>34758</c:v>
                </c:pt>
                <c:pt idx="1">
                  <c:v>34789</c:v>
                </c:pt>
                <c:pt idx="2">
                  <c:v>34819</c:v>
                </c:pt>
                <c:pt idx="3">
                  <c:v>34850</c:v>
                </c:pt>
                <c:pt idx="4">
                  <c:v>34880</c:v>
                </c:pt>
                <c:pt idx="5">
                  <c:v>34911</c:v>
                </c:pt>
                <c:pt idx="6">
                  <c:v>34942</c:v>
                </c:pt>
                <c:pt idx="7">
                  <c:v>34972</c:v>
                </c:pt>
                <c:pt idx="8">
                  <c:v>35003</c:v>
                </c:pt>
                <c:pt idx="9">
                  <c:v>35033</c:v>
                </c:pt>
                <c:pt idx="10">
                  <c:v>35064</c:v>
                </c:pt>
                <c:pt idx="11">
                  <c:v>35095</c:v>
                </c:pt>
                <c:pt idx="12">
                  <c:v>35124</c:v>
                </c:pt>
                <c:pt idx="13">
                  <c:v>35155</c:v>
                </c:pt>
                <c:pt idx="14">
                  <c:v>35185</c:v>
                </c:pt>
                <c:pt idx="15">
                  <c:v>35216</c:v>
                </c:pt>
                <c:pt idx="16">
                  <c:v>35246</c:v>
                </c:pt>
                <c:pt idx="17">
                  <c:v>35277</c:v>
                </c:pt>
                <c:pt idx="18">
                  <c:v>35308</c:v>
                </c:pt>
                <c:pt idx="19">
                  <c:v>35338</c:v>
                </c:pt>
                <c:pt idx="20">
                  <c:v>35369</c:v>
                </c:pt>
                <c:pt idx="21">
                  <c:v>35399</c:v>
                </c:pt>
                <c:pt idx="22">
                  <c:v>35430</c:v>
                </c:pt>
                <c:pt idx="23">
                  <c:v>35461</c:v>
                </c:pt>
                <c:pt idx="24">
                  <c:v>35489</c:v>
                </c:pt>
                <c:pt idx="25">
                  <c:v>35520</c:v>
                </c:pt>
                <c:pt idx="26">
                  <c:v>35550</c:v>
                </c:pt>
                <c:pt idx="27">
                  <c:v>35581</c:v>
                </c:pt>
                <c:pt idx="28">
                  <c:v>35611</c:v>
                </c:pt>
                <c:pt idx="29">
                  <c:v>35642</c:v>
                </c:pt>
                <c:pt idx="30">
                  <c:v>35673</c:v>
                </c:pt>
                <c:pt idx="31">
                  <c:v>35703</c:v>
                </c:pt>
                <c:pt idx="32">
                  <c:v>35734</c:v>
                </c:pt>
                <c:pt idx="33">
                  <c:v>35764</c:v>
                </c:pt>
                <c:pt idx="34">
                  <c:v>35795</c:v>
                </c:pt>
                <c:pt idx="35">
                  <c:v>35826</c:v>
                </c:pt>
                <c:pt idx="36">
                  <c:v>35854</c:v>
                </c:pt>
                <c:pt idx="37">
                  <c:v>35885</c:v>
                </c:pt>
                <c:pt idx="38">
                  <c:v>35915</c:v>
                </c:pt>
                <c:pt idx="39">
                  <c:v>35946</c:v>
                </c:pt>
                <c:pt idx="40">
                  <c:v>35976</c:v>
                </c:pt>
                <c:pt idx="41">
                  <c:v>36007</c:v>
                </c:pt>
                <c:pt idx="42">
                  <c:v>36038</c:v>
                </c:pt>
                <c:pt idx="43">
                  <c:v>36068</c:v>
                </c:pt>
                <c:pt idx="44">
                  <c:v>36099</c:v>
                </c:pt>
                <c:pt idx="45">
                  <c:v>36129</c:v>
                </c:pt>
                <c:pt idx="46">
                  <c:v>36160</c:v>
                </c:pt>
                <c:pt idx="47">
                  <c:v>36191</c:v>
                </c:pt>
                <c:pt idx="48">
                  <c:v>36219</c:v>
                </c:pt>
                <c:pt idx="49">
                  <c:v>36250</c:v>
                </c:pt>
                <c:pt idx="50">
                  <c:v>36280</c:v>
                </c:pt>
                <c:pt idx="51">
                  <c:v>36311</c:v>
                </c:pt>
                <c:pt idx="52">
                  <c:v>36341</c:v>
                </c:pt>
                <c:pt idx="53">
                  <c:v>36372</c:v>
                </c:pt>
                <c:pt idx="54">
                  <c:v>36403</c:v>
                </c:pt>
                <c:pt idx="55">
                  <c:v>36433</c:v>
                </c:pt>
                <c:pt idx="56">
                  <c:v>36464</c:v>
                </c:pt>
                <c:pt idx="57">
                  <c:v>36494</c:v>
                </c:pt>
                <c:pt idx="58">
                  <c:v>36525</c:v>
                </c:pt>
                <c:pt idx="59">
                  <c:v>36556</c:v>
                </c:pt>
                <c:pt idx="60">
                  <c:v>36585</c:v>
                </c:pt>
                <c:pt idx="61">
                  <c:v>36616</c:v>
                </c:pt>
                <c:pt idx="62">
                  <c:v>36646</c:v>
                </c:pt>
                <c:pt idx="63">
                  <c:v>36677</c:v>
                </c:pt>
                <c:pt idx="64">
                  <c:v>36707</c:v>
                </c:pt>
                <c:pt idx="65">
                  <c:v>36738</c:v>
                </c:pt>
                <c:pt idx="66">
                  <c:v>36769</c:v>
                </c:pt>
                <c:pt idx="67">
                  <c:v>36799</c:v>
                </c:pt>
                <c:pt idx="68">
                  <c:v>36830</c:v>
                </c:pt>
                <c:pt idx="69">
                  <c:v>36860</c:v>
                </c:pt>
                <c:pt idx="70">
                  <c:v>36891</c:v>
                </c:pt>
                <c:pt idx="71">
                  <c:v>36922</c:v>
                </c:pt>
                <c:pt idx="72">
                  <c:v>36950</c:v>
                </c:pt>
                <c:pt idx="73">
                  <c:v>36981</c:v>
                </c:pt>
                <c:pt idx="74">
                  <c:v>37011</c:v>
                </c:pt>
                <c:pt idx="75">
                  <c:v>37042</c:v>
                </c:pt>
                <c:pt idx="76">
                  <c:v>37072</c:v>
                </c:pt>
                <c:pt idx="77">
                  <c:v>37103</c:v>
                </c:pt>
                <c:pt idx="78">
                  <c:v>37134</c:v>
                </c:pt>
                <c:pt idx="79">
                  <c:v>37164</c:v>
                </c:pt>
                <c:pt idx="80">
                  <c:v>37195</c:v>
                </c:pt>
                <c:pt idx="81">
                  <c:v>37225</c:v>
                </c:pt>
                <c:pt idx="82">
                  <c:v>37256</c:v>
                </c:pt>
                <c:pt idx="83">
                  <c:v>37287</c:v>
                </c:pt>
                <c:pt idx="84">
                  <c:v>37315</c:v>
                </c:pt>
                <c:pt idx="85">
                  <c:v>37346</c:v>
                </c:pt>
                <c:pt idx="86">
                  <c:v>37376</c:v>
                </c:pt>
                <c:pt idx="87">
                  <c:v>37407</c:v>
                </c:pt>
                <c:pt idx="88">
                  <c:v>37437</c:v>
                </c:pt>
                <c:pt idx="89">
                  <c:v>37468</c:v>
                </c:pt>
                <c:pt idx="90">
                  <c:v>37499</c:v>
                </c:pt>
                <c:pt idx="91">
                  <c:v>37529</c:v>
                </c:pt>
                <c:pt idx="92">
                  <c:v>37560</c:v>
                </c:pt>
                <c:pt idx="93">
                  <c:v>37590</c:v>
                </c:pt>
                <c:pt idx="94">
                  <c:v>37621</c:v>
                </c:pt>
                <c:pt idx="95">
                  <c:v>37652</c:v>
                </c:pt>
                <c:pt idx="96">
                  <c:v>37680</c:v>
                </c:pt>
                <c:pt idx="97">
                  <c:v>37711</c:v>
                </c:pt>
                <c:pt idx="98">
                  <c:v>37741</c:v>
                </c:pt>
                <c:pt idx="99">
                  <c:v>37772</c:v>
                </c:pt>
                <c:pt idx="100">
                  <c:v>37802</c:v>
                </c:pt>
                <c:pt idx="101">
                  <c:v>37833</c:v>
                </c:pt>
                <c:pt idx="102">
                  <c:v>37864</c:v>
                </c:pt>
                <c:pt idx="103">
                  <c:v>37894</c:v>
                </c:pt>
                <c:pt idx="104">
                  <c:v>37925</c:v>
                </c:pt>
                <c:pt idx="105">
                  <c:v>37955</c:v>
                </c:pt>
                <c:pt idx="106">
                  <c:v>37986</c:v>
                </c:pt>
                <c:pt idx="107">
                  <c:v>38017</c:v>
                </c:pt>
                <c:pt idx="108">
                  <c:v>38046</c:v>
                </c:pt>
                <c:pt idx="109">
                  <c:v>38077</c:v>
                </c:pt>
                <c:pt idx="110">
                  <c:v>38107</c:v>
                </c:pt>
                <c:pt idx="111">
                  <c:v>38138</c:v>
                </c:pt>
                <c:pt idx="112">
                  <c:v>38168</c:v>
                </c:pt>
                <c:pt idx="113">
                  <c:v>38199</c:v>
                </c:pt>
                <c:pt idx="114">
                  <c:v>38230</c:v>
                </c:pt>
                <c:pt idx="115">
                  <c:v>38260</c:v>
                </c:pt>
                <c:pt idx="116">
                  <c:v>38291</c:v>
                </c:pt>
                <c:pt idx="117">
                  <c:v>38321</c:v>
                </c:pt>
                <c:pt idx="118">
                  <c:v>38352</c:v>
                </c:pt>
                <c:pt idx="119">
                  <c:v>38383</c:v>
                </c:pt>
                <c:pt idx="120">
                  <c:v>38411</c:v>
                </c:pt>
                <c:pt idx="121">
                  <c:v>38442</c:v>
                </c:pt>
                <c:pt idx="122">
                  <c:v>38472</c:v>
                </c:pt>
                <c:pt idx="123">
                  <c:v>38503</c:v>
                </c:pt>
                <c:pt idx="124">
                  <c:v>38533</c:v>
                </c:pt>
                <c:pt idx="125">
                  <c:v>38564</c:v>
                </c:pt>
                <c:pt idx="126">
                  <c:v>38595</c:v>
                </c:pt>
                <c:pt idx="127">
                  <c:v>38625</c:v>
                </c:pt>
                <c:pt idx="128">
                  <c:v>38656</c:v>
                </c:pt>
                <c:pt idx="129">
                  <c:v>38686</c:v>
                </c:pt>
                <c:pt idx="130">
                  <c:v>38717</c:v>
                </c:pt>
                <c:pt idx="131">
                  <c:v>38748</c:v>
                </c:pt>
                <c:pt idx="132">
                  <c:v>38776</c:v>
                </c:pt>
                <c:pt idx="133">
                  <c:v>38807</c:v>
                </c:pt>
                <c:pt idx="134">
                  <c:v>38837</c:v>
                </c:pt>
                <c:pt idx="135">
                  <c:v>38868</c:v>
                </c:pt>
                <c:pt idx="136">
                  <c:v>38898</c:v>
                </c:pt>
                <c:pt idx="137">
                  <c:v>38929</c:v>
                </c:pt>
                <c:pt idx="138">
                  <c:v>38960</c:v>
                </c:pt>
                <c:pt idx="139">
                  <c:v>38990</c:v>
                </c:pt>
                <c:pt idx="140">
                  <c:v>39021</c:v>
                </c:pt>
                <c:pt idx="141">
                  <c:v>39051</c:v>
                </c:pt>
                <c:pt idx="142">
                  <c:v>39082</c:v>
                </c:pt>
                <c:pt idx="143">
                  <c:v>39113</c:v>
                </c:pt>
                <c:pt idx="144">
                  <c:v>39141</c:v>
                </c:pt>
                <c:pt idx="145">
                  <c:v>39172</c:v>
                </c:pt>
                <c:pt idx="146">
                  <c:v>39202</c:v>
                </c:pt>
                <c:pt idx="147">
                  <c:v>39233</c:v>
                </c:pt>
                <c:pt idx="148">
                  <c:v>39263</c:v>
                </c:pt>
                <c:pt idx="149">
                  <c:v>39294</c:v>
                </c:pt>
                <c:pt idx="150">
                  <c:v>39325</c:v>
                </c:pt>
                <c:pt idx="151">
                  <c:v>39355</c:v>
                </c:pt>
                <c:pt idx="152">
                  <c:v>39386</c:v>
                </c:pt>
                <c:pt idx="153">
                  <c:v>39401</c:v>
                </c:pt>
                <c:pt idx="154">
                  <c:v>39431.4</c:v>
                </c:pt>
                <c:pt idx="155">
                  <c:v>39461.800000000003</c:v>
                </c:pt>
                <c:pt idx="156">
                  <c:v>39492.200000000004</c:v>
                </c:pt>
                <c:pt idx="157">
                  <c:v>39522.600000000006</c:v>
                </c:pt>
                <c:pt idx="158">
                  <c:v>39553.000000000007</c:v>
                </c:pt>
                <c:pt idx="159">
                  <c:v>39583.400000000009</c:v>
                </c:pt>
                <c:pt idx="160">
                  <c:v>39613.80000000001</c:v>
                </c:pt>
                <c:pt idx="161">
                  <c:v>39644.200000000012</c:v>
                </c:pt>
                <c:pt idx="162">
                  <c:v>39674.600000000013</c:v>
                </c:pt>
                <c:pt idx="163">
                  <c:v>39705.000000000015</c:v>
                </c:pt>
                <c:pt idx="164">
                  <c:v>39735.400000000016</c:v>
                </c:pt>
                <c:pt idx="165">
                  <c:v>39765.800000000017</c:v>
                </c:pt>
                <c:pt idx="166">
                  <c:v>39796.200000000019</c:v>
                </c:pt>
                <c:pt idx="167">
                  <c:v>39826.60000000002</c:v>
                </c:pt>
                <c:pt idx="168">
                  <c:v>39857.000000000022</c:v>
                </c:pt>
                <c:pt idx="169">
                  <c:v>39887.400000000023</c:v>
                </c:pt>
                <c:pt idx="170">
                  <c:v>39917.800000000025</c:v>
                </c:pt>
                <c:pt idx="171">
                  <c:v>39948.200000000026</c:v>
                </c:pt>
                <c:pt idx="172">
                  <c:v>39978.600000000028</c:v>
                </c:pt>
                <c:pt idx="173">
                  <c:v>40009.000000000029</c:v>
                </c:pt>
                <c:pt idx="174">
                  <c:v>40039.400000000031</c:v>
                </c:pt>
                <c:pt idx="175">
                  <c:v>40069.800000000032</c:v>
                </c:pt>
                <c:pt idx="176">
                  <c:v>40100.200000000033</c:v>
                </c:pt>
                <c:pt idx="177">
                  <c:v>40130.600000000035</c:v>
                </c:pt>
                <c:pt idx="178">
                  <c:v>40161.000000000036</c:v>
                </c:pt>
                <c:pt idx="179">
                  <c:v>40191.400000000038</c:v>
                </c:pt>
                <c:pt idx="180">
                  <c:v>40221.800000000039</c:v>
                </c:pt>
                <c:pt idx="181">
                  <c:v>40252.200000000041</c:v>
                </c:pt>
                <c:pt idx="182">
                  <c:v>40282.600000000042</c:v>
                </c:pt>
                <c:pt idx="183">
                  <c:v>40313.000000000044</c:v>
                </c:pt>
                <c:pt idx="184">
                  <c:v>40343.400000000045</c:v>
                </c:pt>
                <c:pt idx="185">
                  <c:v>40373.800000000047</c:v>
                </c:pt>
                <c:pt idx="186">
                  <c:v>40404.200000000048</c:v>
                </c:pt>
                <c:pt idx="187">
                  <c:v>40434.600000000049</c:v>
                </c:pt>
                <c:pt idx="188">
                  <c:v>40465.000000000051</c:v>
                </c:pt>
                <c:pt idx="189">
                  <c:v>40495.400000000052</c:v>
                </c:pt>
                <c:pt idx="190">
                  <c:v>40525.800000000054</c:v>
                </c:pt>
                <c:pt idx="191">
                  <c:v>40556.200000000055</c:v>
                </c:pt>
                <c:pt idx="192">
                  <c:v>40586.600000000057</c:v>
                </c:pt>
                <c:pt idx="193">
                  <c:v>40617.000000000058</c:v>
                </c:pt>
                <c:pt idx="194">
                  <c:v>40647.40000000006</c:v>
                </c:pt>
                <c:pt idx="195">
                  <c:v>40677.800000000061</c:v>
                </c:pt>
                <c:pt idx="196">
                  <c:v>40708.200000000063</c:v>
                </c:pt>
                <c:pt idx="197">
                  <c:v>40738.600000000064</c:v>
                </c:pt>
                <c:pt idx="198">
                  <c:v>40769.000000000065</c:v>
                </c:pt>
                <c:pt idx="199">
                  <c:v>40799.400000000067</c:v>
                </c:pt>
                <c:pt idx="200">
                  <c:v>40829.800000000068</c:v>
                </c:pt>
                <c:pt idx="201">
                  <c:v>40860.20000000007</c:v>
                </c:pt>
                <c:pt idx="202">
                  <c:v>40890.600000000071</c:v>
                </c:pt>
                <c:pt idx="203">
                  <c:v>40921.000000000073</c:v>
                </c:pt>
                <c:pt idx="204">
                  <c:v>40951.400000000074</c:v>
                </c:pt>
                <c:pt idx="205">
                  <c:v>40981.800000000076</c:v>
                </c:pt>
                <c:pt idx="206">
                  <c:v>41012.200000000077</c:v>
                </c:pt>
                <c:pt idx="207">
                  <c:v>41042.600000000079</c:v>
                </c:pt>
                <c:pt idx="208">
                  <c:v>41073.00000000008</c:v>
                </c:pt>
                <c:pt idx="209">
                  <c:v>41103.400000000081</c:v>
                </c:pt>
                <c:pt idx="210">
                  <c:v>41133.800000000083</c:v>
                </c:pt>
                <c:pt idx="211">
                  <c:v>41164.200000000084</c:v>
                </c:pt>
                <c:pt idx="212">
                  <c:v>41194.600000000086</c:v>
                </c:pt>
                <c:pt idx="213">
                  <c:v>41225.000000000087</c:v>
                </c:pt>
                <c:pt idx="214">
                  <c:v>41255.400000000089</c:v>
                </c:pt>
                <c:pt idx="215">
                  <c:v>41285.80000000009</c:v>
                </c:pt>
                <c:pt idx="216">
                  <c:v>41316.200000000092</c:v>
                </c:pt>
                <c:pt idx="217">
                  <c:v>41346.600000000093</c:v>
                </c:pt>
                <c:pt idx="218">
                  <c:v>41377.000000000095</c:v>
                </c:pt>
                <c:pt idx="219">
                  <c:v>41407.400000000096</c:v>
                </c:pt>
                <c:pt idx="220">
                  <c:v>41437.800000000097</c:v>
                </c:pt>
                <c:pt idx="221">
                  <c:v>41468.200000000099</c:v>
                </c:pt>
                <c:pt idx="222">
                  <c:v>41498.6000000001</c:v>
                </c:pt>
                <c:pt idx="223">
                  <c:v>41529.000000000102</c:v>
                </c:pt>
                <c:pt idx="224">
                  <c:v>41559.400000000103</c:v>
                </c:pt>
                <c:pt idx="225">
                  <c:v>41589.800000000105</c:v>
                </c:pt>
                <c:pt idx="226">
                  <c:v>41620.200000000106</c:v>
                </c:pt>
                <c:pt idx="227">
                  <c:v>41650.600000000108</c:v>
                </c:pt>
                <c:pt idx="228">
                  <c:v>41681.000000000109</c:v>
                </c:pt>
                <c:pt idx="229">
                  <c:v>41711.400000000111</c:v>
                </c:pt>
                <c:pt idx="230">
                  <c:v>41741.800000000112</c:v>
                </c:pt>
                <c:pt idx="231">
                  <c:v>41772.200000000114</c:v>
                </c:pt>
                <c:pt idx="232">
                  <c:v>41802.600000000115</c:v>
                </c:pt>
                <c:pt idx="233">
                  <c:v>41833.000000000116</c:v>
                </c:pt>
                <c:pt idx="234">
                  <c:v>41865</c:v>
                </c:pt>
                <c:pt idx="235">
                  <c:v>41895.4</c:v>
                </c:pt>
                <c:pt idx="236">
                  <c:v>41925.800000000003</c:v>
                </c:pt>
                <c:pt idx="237">
                  <c:v>41956.200000000004</c:v>
                </c:pt>
                <c:pt idx="238">
                  <c:v>41986.600000000006</c:v>
                </c:pt>
                <c:pt idx="239">
                  <c:v>42017.000000000007</c:v>
                </c:pt>
                <c:pt idx="240">
                  <c:v>42047.400000000009</c:v>
                </c:pt>
                <c:pt idx="241">
                  <c:v>42077.80000000001</c:v>
                </c:pt>
                <c:pt idx="242">
                  <c:v>42108.200000000012</c:v>
                </c:pt>
                <c:pt idx="243">
                  <c:v>42138.600000000013</c:v>
                </c:pt>
                <c:pt idx="244">
                  <c:v>42169.000000000015</c:v>
                </c:pt>
                <c:pt idx="245">
                  <c:v>42199.400000000016</c:v>
                </c:pt>
                <c:pt idx="246">
                  <c:v>42229.800000000017</c:v>
                </c:pt>
                <c:pt idx="247">
                  <c:v>42260.200000000019</c:v>
                </c:pt>
                <c:pt idx="248">
                  <c:v>42290.60000000002</c:v>
                </c:pt>
                <c:pt idx="249">
                  <c:v>42321.000000000022</c:v>
                </c:pt>
                <c:pt idx="250">
                  <c:v>42351.400000000023</c:v>
                </c:pt>
                <c:pt idx="251">
                  <c:v>42381.800000000025</c:v>
                </c:pt>
                <c:pt idx="252">
                  <c:v>42412.200000000026</c:v>
                </c:pt>
                <c:pt idx="253">
                  <c:v>42442.600000000028</c:v>
                </c:pt>
                <c:pt idx="254">
                  <c:v>42473.000000000029</c:v>
                </c:pt>
                <c:pt idx="255">
                  <c:v>42503.400000000031</c:v>
                </c:pt>
                <c:pt idx="256">
                  <c:v>42533.800000000032</c:v>
                </c:pt>
                <c:pt idx="257">
                  <c:v>42564.200000000033</c:v>
                </c:pt>
                <c:pt idx="258">
                  <c:v>42594.600000000035</c:v>
                </c:pt>
                <c:pt idx="259">
                  <c:v>42625.000000000036</c:v>
                </c:pt>
                <c:pt idx="260">
                  <c:v>42655.400000000038</c:v>
                </c:pt>
                <c:pt idx="261">
                  <c:v>42685.800000000039</c:v>
                </c:pt>
                <c:pt idx="262">
                  <c:v>42716.200000000041</c:v>
                </c:pt>
                <c:pt idx="263">
                  <c:v>42746.600000000042</c:v>
                </c:pt>
                <c:pt idx="264">
                  <c:v>42777.000000000044</c:v>
                </c:pt>
                <c:pt idx="265">
                  <c:v>42807.400000000045</c:v>
                </c:pt>
                <c:pt idx="266">
                  <c:v>42837.800000000047</c:v>
                </c:pt>
                <c:pt idx="267">
                  <c:v>42868.200000000048</c:v>
                </c:pt>
                <c:pt idx="268">
                  <c:v>42898.600000000049</c:v>
                </c:pt>
                <c:pt idx="269">
                  <c:v>42929.000000000051</c:v>
                </c:pt>
                <c:pt idx="270">
                  <c:v>42959.400000000052</c:v>
                </c:pt>
                <c:pt idx="271">
                  <c:v>42989.800000000054</c:v>
                </c:pt>
                <c:pt idx="272">
                  <c:v>43020.200000000055</c:v>
                </c:pt>
                <c:pt idx="273">
                  <c:v>43050.600000000057</c:v>
                </c:pt>
                <c:pt idx="274">
                  <c:v>43081.000000000058</c:v>
                </c:pt>
                <c:pt idx="275">
                  <c:v>43111.40000000006</c:v>
                </c:pt>
                <c:pt idx="276">
                  <c:v>43141.800000000061</c:v>
                </c:pt>
                <c:pt idx="277">
                  <c:v>43172.200000000063</c:v>
                </c:pt>
                <c:pt idx="278">
                  <c:v>43202.600000000064</c:v>
                </c:pt>
                <c:pt idx="279">
                  <c:v>43233.000000000065</c:v>
                </c:pt>
                <c:pt idx="280">
                  <c:v>43263.400000000067</c:v>
                </c:pt>
                <c:pt idx="281">
                  <c:v>43293.800000000068</c:v>
                </c:pt>
                <c:pt idx="282">
                  <c:v>43324.20000000007</c:v>
                </c:pt>
                <c:pt idx="283">
                  <c:v>43354.600000000071</c:v>
                </c:pt>
                <c:pt idx="284">
                  <c:v>43385.000000000073</c:v>
                </c:pt>
                <c:pt idx="285">
                  <c:v>43415.400000000074</c:v>
                </c:pt>
                <c:pt idx="286">
                  <c:v>43445.800000000076</c:v>
                </c:pt>
                <c:pt idx="287">
                  <c:v>43476.200000000077</c:v>
                </c:pt>
                <c:pt idx="288">
                  <c:v>43506.600000000079</c:v>
                </c:pt>
                <c:pt idx="289">
                  <c:v>43537.00000000008</c:v>
                </c:pt>
                <c:pt idx="290">
                  <c:v>43567.400000000081</c:v>
                </c:pt>
                <c:pt idx="291">
                  <c:v>43597.800000000083</c:v>
                </c:pt>
                <c:pt idx="292">
                  <c:v>43628.200000000084</c:v>
                </c:pt>
                <c:pt idx="293">
                  <c:v>43658.600000000086</c:v>
                </c:pt>
                <c:pt idx="294">
                  <c:v>43689.000000000087</c:v>
                </c:pt>
                <c:pt idx="295">
                  <c:v>43719.400000000089</c:v>
                </c:pt>
                <c:pt idx="296">
                  <c:v>43749.80000000009</c:v>
                </c:pt>
                <c:pt idx="297">
                  <c:v>43780.200000000092</c:v>
                </c:pt>
                <c:pt idx="298">
                  <c:v>43810.600000000093</c:v>
                </c:pt>
                <c:pt idx="299">
                  <c:v>43841.000000000095</c:v>
                </c:pt>
                <c:pt idx="300">
                  <c:v>43871.400000000096</c:v>
                </c:pt>
                <c:pt idx="301">
                  <c:v>43901.800000000097</c:v>
                </c:pt>
                <c:pt idx="302">
                  <c:v>43932.200000000099</c:v>
                </c:pt>
                <c:pt idx="303">
                  <c:v>43962.6000000001</c:v>
                </c:pt>
                <c:pt idx="304">
                  <c:v>43993.000000000102</c:v>
                </c:pt>
                <c:pt idx="305">
                  <c:v>44023.400000000103</c:v>
                </c:pt>
                <c:pt idx="306">
                  <c:v>44053.800000000105</c:v>
                </c:pt>
                <c:pt idx="307">
                  <c:v>44084.200000000106</c:v>
                </c:pt>
                <c:pt idx="308">
                  <c:v>44114.600000000108</c:v>
                </c:pt>
                <c:pt idx="309">
                  <c:v>44145.000000000109</c:v>
                </c:pt>
                <c:pt idx="310">
                  <c:v>44175.400000000111</c:v>
                </c:pt>
                <c:pt idx="311">
                  <c:v>44205.800000000112</c:v>
                </c:pt>
                <c:pt idx="312">
                  <c:v>44236.200000000114</c:v>
                </c:pt>
                <c:pt idx="313">
                  <c:v>44266.600000000115</c:v>
                </c:pt>
                <c:pt idx="314">
                  <c:v>44297.000000000116</c:v>
                </c:pt>
                <c:pt idx="315">
                  <c:v>44327.400000000118</c:v>
                </c:pt>
                <c:pt idx="316">
                  <c:v>44357.800000000119</c:v>
                </c:pt>
                <c:pt idx="317">
                  <c:v>44388.200000000121</c:v>
                </c:pt>
                <c:pt idx="318">
                  <c:v>44418.600000000122</c:v>
                </c:pt>
                <c:pt idx="319">
                  <c:v>44449.000000000124</c:v>
                </c:pt>
                <c:pt idx="320">
                  <c:v>44479.400000000125</c:v>
                </c:pt>
                <c:pt idx="321">
                  <c:v>44509.800000000127</c:v>
                </c:pt>
                <c:pt idx="322">
                  <c:v>44540.200000000128</c:v>
                </c:pt>
                <c:pt idx="323">
                  <c:v>44570.60000000013</c:v>
                </c:pt>
                <c:pt idx="324">
                  <c:v>44601.000000000131</c:v>
                </c:pt>
                <c:pt idx="325">
                  <c:v>44631.400000000132</c:v>
                </c:pt>
                <c:pt idx="326">
                  <c:v>44661.800000000134</c:v>
                </c:pt>
                <c:pt idx="327">
                  <c:v>44692.200000000135</c:v>
                </c:pt>
                <c:pt idx="328">
                  <c:v>44722.600000000137</c:v>
                </c:pt>
                <c:pt idx="329">
                  <c:v>44753.000000000138</c:v>
                </c:pt>
                <c:pt idx="330">
                  <c:v>44783.40000000014</c:v>
                </c:pt>
                <c:pt idx="331">
                  <c:v>44813.800000000141</c:v>
                </c:pt>
                <c:pt idx="332">
                  <c:v>44844.200000000143</c:v>
                </c:pt>
                <c:pt idx="333">
                  <c:v>44874.600000000144</c:v>
                </c:pt>
                <c:pt idx="334">
                  <c:v>44905.000000000146</c:v>
                </c:pt>
                <c:pt idx="335">
                  <c:v>44935.400000000147</c:v>
                </c:pt>
                <c:pt idx="336">
                  <c:v>44965.800000000148</c:v>
                </c:pt>
              </c:numCache>
            </c:numRef>
          </c:cat>
          <c:val>
            <c:numRef>
              <c:f>'203'!$D$12:$MB$12</c:f>
              <c:numCache>
                <c:formatCode>#,##0</c:formatCode>
                <c:ptCount val="337"/>
                <c:pt idx="0">
                  <c:v>276</c:v>
                </c:pt>
                <c:pt idx="1">
                  <c:v>323</c:v>
                </c:pt>
                <c:pt idx="2">
                  <c:v>338</c:v>
                </c:pt>
                <c:pt idx="3">
                  <c:v>333</c:v>
                </c:pt>
                <c:pt idx="4">
                  <c:v>366</c:v>
                </c:pt>
                <c:pt idx="5">
                  <c:v>407</c:v>
                </c:pt>
                <c:pt idx="6">
                  <c:v>406</c:v>
                </c:pt>
                <c:pt idx="7">
                  <c:v>338</c:v>
                </c:pt>
                <c:pt idx="8">
                  <c:v>287</c:v>
                </c:pt>
                <c:pt idx="9">
                  <c:v>254</c:v>
                </c:pt>
                <c:pt idx="10">
                  <c:v>263</c:v>
                </c:pt>
                <c:pt idx="11">
                  <c:v>301</c:v>
                </c:pt>
                <c:pt idx="12">
                  <c:v>305</c:v>
                </c:pt>
                <c:pt idx="13">
                  <c:v>306</c:v>
                </c:pt>
                <c:pt idx="14">
                  <c:v>345</c:v>
                </c:pt>
                <c:pt idx="15">
                  <c:v>366</c:v>
                </c:pt>
                <c:pt idx="16">
                  <c:v>388</c:v>
                </c:pt>
                <c:pt idx="17">
                  <c:v>432</c:v>
                </c:pt>
                <c:pt idx="18">
                  <c:v>435</c:v>
                </c:pt>
                <c:pt idx="19">
                  <c:v>425</c:v>
                </c:pt>
                <c:pt idx="20">
                  <c:v>340</c:v>
                </c:pt>
                <c:pt idx="21">
                  <c:v>315</c:v>
                </c:pt>
                <c:pt idx="22">
                  <c:v>284</c:v>
                </c:pt>
                <c:pt idx="23">
                  <c:v>328</c:v>
                </c:pt>
                <c:pt idx="24">
                  <c:v>326</c:v>
                </c:pt>
                <c:pt idx="25">
                  <c:v>363</c:v>
                </c:pt>
                <c:pt idx="26">
                  <c:v>339</c:v>
                </c:pt>
                <c:pt idx="27">
                  <c:v>336</c:v>
                </c:pt>
                <c:pt idx="28">
                  <c:v>348</c:v>
                </c:pt>
                <c:pt idx="29">
                  <c:v>415</c:v>
                </c:pt>
                <c:pt idx="30">
                  <c:v>416</c:v>
                </c:pt>
                <c:pt idx="31">
                  <c:v>380</c:v>
                </c:pt>
                <c:pt idx="32">
                  <c:v>344.5</c:v>
                </c:pt>
                <c:pt idx="33">
                  <c:v>309</c:v>
                </c:pt>
                <c:pt idx="34">
                  <c:v>266</c:v>
                </c:pt>
                <c:pt idx="35">
                  <c:v>267</c:v>
                </c:pt>
                <c:pt idx="36">
                  <c:v>285</c:v>
                </c:pt>
                <c:pt idx="37">
                  <c:v>297</c:v>
                </c:pt>
                <c:pt idx="38">
                  <c:v>332</c:v>
                </c:pt>
                <c:pt idx="39">
                  <c:v>360</c:v>
                </c:pt>
                <c:pt idx="40">
                  <c:v>367</c:v>
                </c:pt>
                <c:pt idx="41">
                  <c:v>392</c:v>
                </c:pt>
                <c:pt idx="42">
                  <c:v>393</c:v>
                </c:pt>
                <c:pt idx="43">
                  <c:v>373</c:v>
                </c:pt>
                <c:pt idx="44">
                  <c:v>302</c:v>
                </c:pt>
                <c:pt idx="45">
                  <c:v>308</c:v>
                </c:pt>
                <c:pt idx="46">
                  <c:v>290</c:v>
                </c:pt>
                <c:pt idx="47">
                  <c:v>297</c:v>
                </c:pt>
                <c:pt idx="48">
                  <c:v>301</c:v>
                </c:pt>
                <c:pt idx="49">
                  <c:v>331</c:v>
                </c:pt>
                <c:pt idx="50">
                  <c:v>489</c:v>
                </c:pt>
                <c:pt idx="51">
                  <c:v>500</c:v>
                </c:pt>
                <c:pt idx="52">
                  <c:v>495</c:v>
                </c:pt>
                <c:pt idx="53">
                  <c:v>549</c:v>
                </c:pt>
                <c:pt idx="54">
                  <c:v>582</c:v>
                </c:pt>
                <c:pt idx="55">
                  <c:v>465</c:v>
                </c:pt>
                <c:pt idx="56">
                  <c:v>363</c:v>
                </c:pt>
                <c:pt idx="57">
                  <c:v>313</c:v>
                </c:pt>
                <c:pt idx="58">
                  <c:v>304</c:v>
                </c:pt>
                <c:pt idx="59">
                  <c:v>295</c:v>
                </c:pt>
                <c:pt idx="60">
                  <c:v>310</c:v>
                </c:pt>
                <c:pt idx="61">
                  <c:v>389</c:v>
                </c:pt>
                <c:pt idx="62">
                  <c:v>451</c:v>
                </c:pt>
                <c:pt idx="63">
                  <c:v>489</c:v>
                </c:pt>
                <c:pt idx="64">
                  <c:v>524</c:v>
                </c:pt>
                <c:pt idx="65">
                  <c:v>594</c:v>
                </c:pt>
                <c:pt idx="66">
                  <c:v>616</c:v>
                </c:pt>
                <c:pt idx="67">
                  <c:v>479</c:v>
                </c:pt>
                <c:pt idx="68">
                  <c:v>394</c:v>
                </c:pt>
                <c:pt idx="69">
                  <c:v>396</c:v>
                </c:pt>
                <c:pt idx="70">
                  <c:v>361</c:v>
                </c:pt>
                <c:pt idx="71">
                  <c:v>393</c:v>
                </c:pt>
                <c:pt idx="72">
                  <c:v>472</c:v>
                </c:pt>
                <c:pt idx="73">
                  <c:v>440</c:v>
                </c:pt>
                <c:pt idx="74">
                  <c:v>639</c:v>
                </c:pt>
                <c:pt idx="75">
                  <c:v>679</c:v>
                </c:pt>
                <c:pt idx="76">
                  <c:v>756</c:v>
                </c:pt>
                <c:pt idx="77">
                  <c:v>848</c:v>
                </c:pt>
                <c:pt idx="78">
                  <c:v>898</c:v>
                </c:pt>
                <c:pt idx="79">
                  <c:v>833</c:v>
                </c:pt>
                <c:pt idx="80">
                  <c:v>777</c:v>
                </c:pt>
                <c:pt idx="81">
                  <c:v>778</c:v>
                </c:pt>
                <c:pt idx="82">
                  <c:v>780</c:v>
                </c:pt>
                <c:pt idx="83">
                  <c:v>821</c:v>
                </c:pt>
                <c:pt idx="84">
                  <c:v>867</c:v>
                </c:pt>
                <c:pt idx="85">
                  <c:v>979</c:v>
                </c:pt>
                <c:pt idx="86">
                  <c:v>1146</c:v>
                </c:pt>
                <c:pt idx="87">
                  <c:v>1195</c:v>
                </c:pt>
                <c:pt idx="88">
                  <c:v>1180</c:v>
                </c:pt>
                <c:pt idx="89">
                  <c:v>1255</c:v>
                </c:pt>
                <c:pt idx="90">
                  <c:v>1047</c:v>
                </c:pt>
                <c:pt idx="91">
                  <c:v>1166</c:v>
                </c:pt>
                <c:pt idx="92">
                  <c:v>973</c:v>
                </c:pt>
                <c:pt idx="93">
                  <c:v>958</c:v>
                </c:pt>
                <c:pt idx="94">
                  <c:v>894</c:v>
                </c:pt>
                <c:pt idx="95">
                  <c:v>894</c:v>
                </c:pt>
                <c:pt idx="96">
                  <c:v>974</c:v>
                </c:pt>
                <c:pt idx="97">
                  <c:v>1094</c:v>
                </c:pt>
                <c:pt idx="98">
                  <c:v>1190</c:v>
                </c:pt>
                <c:pt idx="99">
                  <c:v>1256</c:v>
                </c:pt>
                <c:pt idx="100">
                  <c:v>1325</c:v>
                </c:pt>
                <c:pt idx="101">
                  <c:v>1371</c:v>
                </c:pt>
                <c:pt idx="102">
                  <c:v>1359</c:v>
                </c:pt>
                <c:pt idx="103">
                  <c:v>1286</c:v>
                </c:pt>
                <c:pt idx="104">
                  <c:v>1129</c:v>
                </c:pt>
                <c:pt idx="105">
                  <c:v>1068</c:v>
                </c:pt>
                <c:pt idx="106">
                  <c:v>994</c:v>
                </c:pt>
                <c:pt idx="107">
                  <c:v>963</c:v>
                </c:pt>
                <c:pt idx="108">
                  <c:v>943</c:v>
                </c:pt>
                <c:pt idx="109">
                  <c:v>981</c:v>
                </c:pt>
                <c:pt idx="110">
                  <c:v>1056</c:v>
                </c:pt>
                <c:pt idx="111">
                  <c:v>1079</c:v>
                </c:pt>
                <c:pt idx="112">
                  <c:v>1081</c:v>
                </c:pt>
                <c:pt idx="113">
                  <c:v>1171</c:v>
                </c:pt>
                <c:pt idx="114">
                  <c:v>1105</c:v>
                </c:pt>
                <c:pt idx="115">
                  <c:v>1046</c:v>
                </c:pt>
                <c:pt idx="116">
                  <c:v>882</c:v>
                </c:pt>
                <c:pt idx="117">
                  <c:v>841</c:v>
                </c:pt>
                <c:pt idx="118">
                  <c:v>764</c:v>
                </c:pt>
                <c:pt idx="119">
                  <c:v>788</c:v>
                </c:pt>
                <c:pt idx="120">
                  <c:v>786</c:v>
                </c:pt>
                <c:pt idx="121">
                  <c:v>742</c:v>
                </c:pt>
                <c:pt idx="122">
                  <c:v>844</c:v>
                </c:pt>
                <c:pt idx="123">
                  <c:v>858</c:v>
                </c:pt>
                <c:pt idx="124">
                  <c:v>890</c:v>
                </c:pt>
                <c:pt idx="125">
                  <c:v>1004</c:v>
                </c:pt>
                <c:pt idx="126">
                  <c:v>945</c:v>
                </c:pt>
                <c:pt idx="127">
                  <c:v>724</c:v>
                </c:pt>
                <c:pt idx="128">
                  <c:v>656</c:v>
                </c:pt>
                <c:pt idx="129">
                  <c:v>580</c:v>
                </c:pt>
                <c:pt idx="130">
                  <c:v>546</c:v>
                </c:pt>
                <c:pt idx="131">
                  <c:v>539</c:v>
                </c:pt>
                <c:pt idx="132">
                  <c:v>549</c:v>
                </c:pt>
                <c:pt idx="133">
                  <c:v>618</c:v>
                </c:pt>
                <c:pt idx="134">
                  <c:v>744</c:v>
                </c:pt>
                <c:pt idx="135">
                  <c:v>792</c:v>
                </c:pt>
                <c:pt idx="136">
                  <c:v>933</c:v>
                </c:pt>
                <c:pt idx="137">
                  <c:v>1072</c:v>
                </c:pt>
                <c:pt idx="138">
                  <c:v>1019</c:v>
                </c:pt>
                <c:pt idx="139">
                  <c:v>812</c:v>
                </c:pt>
                <c:pt idx="140">
                  <c:v>696</c:v>
                </c:pt>
                <c:pt idx="141">
                  <c:v>604</c:v>
                </c:pt>
                <c:pt idx="142">
                  <c:v>603</c:v>
                </c:pt>
                <c:pt idx="143">
                  <c:v>663</c:v>
                </c:pt>
                <c:pt idx="144">
                  <c:v>705</c:v>
                </c:pt>
                <c:pt idx="145">
                  <c:v>717</c:v>
                </c:pt>
                <c:pt idx="146">
                  <c:v>856</c:v>
                </c:pt>
                <c:pt idx="147">
                  <c:v>1021</c:v>
                </c:pt>
                <c:pt idx="148">
                  <c:v>1060</c:v>
                </c:pt>
                <c:pt idx="149">
                  <c:v>1250</c:v>
                </c:pt>
                <c:pt idx="150">
                  <c:v>1157</c:v>
                </c:pt>
                <c:pt idx="151">
                  <c:v>1090</c:v>
                </c:pt>
                <c:pt idx="152">
                  <c:v>978</c:v>
                </c:pt>
                <c:pt idx="153">
                  <c:v>860</c:v>
                </c:pt>
                <c:pt idx="154">
                  <c:v>874</c:v>
                </c:pt>
                <c:pt idx="155">
                  <c:v>940</c:v>
                </c:pt>
                <c:pt idx="156">
                  <c:v>985</c:v>
                </c:pt>
                <c:pt idx="157">
                  <c:v>1085</c:v>
                </c:pt>
                <c:pt idx="158">
                  <c:v>1246</c:v>
                </c:pt>
                <c:pt idx="159">
                  <c:v>1448</c:v>
                </c:pt>
                <c:pt idx="160">
                  <c:v>1572</c:v>
                </c:pt>
                <c:pt idx="161">
                  <c:v>1801</c:v>
                </c:pt>
                <c:pt idx="162">
                  <c:v>1802</c:v>
                </c:pt>
                <c:pt idx="163">
                  <c:v>1811</c:v>
                </c:pt>
                <c:pt idx="164">
                  <c:v>1808</c:v>
                </c:pt>
                <c:pt idx="165">
                  <c:v>1946</c:v>
                </c:pt>
                <c:pt idx="166">
                  <c:v>2155</c:v>
                </c:pt>
                <c:pt idx="167">
                  <c:v>2364</c:v>
                </c:pt>
                <c:pt idx="168">
                  <c:v>2718</c:v>
                </c:pt>
                <c:pt idx="169">
                  <c:v>3141</c:v>
                </c:pt>
                <c:pt idx="170">
                  <c:v>3494</c:v>
                </c:pt>
                <c:pt idx="171">
                  <c:v>3529</c:v>
                </c:pt>
                <c:pt idx="172">
                  <c:v>3804</c:v>
                </c:pt>
                <c:pt idx="173">
                  <c:v>4125</c:v>
                </c:pt>
                <c:pt idx="174">
                  <c:v>3918</c:v>
                </c:pt>
                <c:pt idx="175">
                  <c:v>3594</c:v>
                </c:pt>
                <c:pt idx="176">
                  <c:v>3422</c:v>
                </c:pt>
                <c:pt idx="177">
                  <c:v>3297</c:v>
                </c:pt>
                <c:pt idx="178">
                  <c:v>3295</c:v>
                </c:pt>
                <c:pt idx="179">
                  <c:v>3134</c:v>
                </c:pt>
                <c:pt idx="180">
                  <c:v>3047</c:v>
                </c:pt>
                <c:pt idx="181">
                  <c:v>3062</c:v>
                </c:pt>
                <c:pt idx="182">
                  <c:v>2936</c:v>
                </c:pt>
                <c:pt idx="183">
                  <c:v>2915</c:v>
                </c:pt>
                <c:pt idx="184">
                  <c:v>3043</c:v>
                </c:pt>
                <c:pt idx="185">
                  <c:v>3330</c:v>
                </c:pt>
                <c:pt idx="186">
                  <c:v>3181</c:v>
                </c:pt>
                <c:pt idx="187">
                  <c:v>2859</c:v>
                </c:pt>
                <c:pt idx="188">
                  <c:v>2779</c:v>
                </c:pt>
                <c:pt idx="189">
                  <c:v>2601</c:v>
                </c:pt>
                <c:pt idx="190">
                  <c:v>2480</c:v>
                </c:pt>
                <c:pt idx="191">
                  <c:v>2487</c:v>
                </c:pt>
                <c:pt idx="192">
                  <c:v>2517</c:v>
                </c:pt>
                <c:pt idx="193">
                  <c:v>2470</c:v>
                </c:pt>
                <c:pt idx="194">
                  <c:v>2488</c:v>
                </c:pt>
                <c:pt idx="195">
                  <c:v>2602</c:v>
                </c:pt>
                <c:pt idx="196">
                  <c:v>3653</c:v>
                </c:pt>
                <c:pt idx="197">
                  <c:v>3686</c:v>
                </c:pt>
                <c:pt idx="198">
                  <c:v>2956</c:v>
                </c:pt>
                <c:pt idx="199">
                  <c:v>2687</c:v>
                </c:pt>
                <c:pt idx="200">
                  <c:v>2491</c:v>
                </c:pt>
                <c:pt idx="201">
                  <c:v>2339</c:v>
                </c:pt>
                <c:pt idx="202">
                  <c:v>2177</c:v>
                </c:pt>
                <c:pt idx="203">
                  <c:v>2197</c:v>
                </c:pt>
                <c:pt idx="204">
                  <c:v>2212</c:v>
                </c:pt>
                <c:pt idx="205">
                  <c:v>2155</c:v>
                </c:pt>
                <c:pt idx="206">
                  <c:v>2287</c:v>
                </c:pt>
                <c:pt idx="207">
                  <c:v>2485</c:v>
                </c:pt>
                <c:pt idx="208">
                  <c:v>2736</c:v>
                </c:pt>
                <c:pt idx="209">
                  <c:v>3086</c:v>
                </c:pt>
                <c:pt idx="210">
                  <c:v>2583</c:v>
                </c:pt>
                <c:pt idx="211">
                  <c:v>2327</c:v>
                </c:pt>
                <c:pt idx="212">
                  <c:v>2032</c:v>
                </c:pt>
                <c:pt idx="213">
                  <c:v>1702</c:v>
                </c:pt>
                <c:pt idx="214">
                  <c:v>1722</c:v>
                </c:pt>
                <c:pt idx="215">
                  <c:v>1667</c:v>
                </c:pt>
                <c:pt idx="216">
                  <c:v>1715</c:v>
                </c:pt>
                <c:pt idx="217">
                  <c:v>1667</c:v>
                </c:pt>
                <c:pt idx="218">
                  <c:v>1698</c:v>
                </c:pt>
                <c:pt idx="219">
                  <c:v>1871</c:v>
                </c:pt>
                <c:pt idx="220">
                  <c:v>1976</c:v>
                </c:pt>
                <c:pt idx="221">
                  <c:v>2233</c:v>
                </c:pt>
                <c:pt idx="222">
                  <c:v>2140</c:v>
                </c:pt>
                <c:pt idx="223">
                  <c:v>1871</c:v>
                </c:pt>
                <c:pt idx="224">
                  <c:v>1709</c:v>
                </c:pt>
                <c:pt idx="225">
                  <c:v>1675</c:v>
                </c:pt>
                <c:pt idx="226">
                  <c:v>1655</c:v>
                </c:pt>
                <c:pt idx="227">
                  <c:v>1642</c:v>
                </c:pt>
                <c:pt idx="228">
                  <c:v>1728</c:v>
                </c:pt>
                <c:pt idx="229">
                  <c:v>2040</c:v>
                </c:pt>
                <c:pt idx="230">
                  <c:v>1706</c:v>
                </c:pt>
                <c:pt idx="231">
                  <c:v>1850</c:v>
                </c:pt>
                <c:pt idx="232">
                  <c:v>1985</c:v>
                </c:pt>
                <c:pt idx="233">
                  <c:v>2133</c:v>
                </c:pt>
                <c:pt idx="234">
                  <c:v>1962</c:v>
                </c:pt>
                <c:pt idx="235">
                  <c:v>1734</c:v>
                </c:pt>
                <c:pt idx="236">
                  <c:v>1486</c:v>
                </c:pt>
                <c:pt idx="237">
                  <c:v>1466</c:v>
                </c:pt>
                <c:pt idx="238">
                  <c:v>1458</c:v>
                </c:pt>
                <c:pt idx="239">
                  <c:v>1429</c:v>
                </c:pt>
                <c:pt idx="240">
                  <c:v>1525</c:v>
                </c:pt>
                <c:pt idx="241">
                  <c:v>1530</c:v>
                </c:pt>
                <c:pt idx="242">
                  <c:v>1624</c:v>
                </c:pt>
                <c:pt idx="243">
                  <c:v>1698</c:v>
                </c:pt>
                <c:pt idx="244">
                  <c:v>1839</c:v>
                </c:pt>
                <c:pt idx="245">
                  <c:v>2136</c:v>
                </c:pt>
                <c:pt idx="246">
                  <c:v>2073</c:v>
                </c:pt>
                <c:pt idx="247">
                  <c:v>1870</c:v>
                </c:pt>
                <c:pt idx="248">
                  <c:v>1570</c:v>
                </c:pt>
                <c:pt idx="249">
                  <c:v>1493</c:v>
                </c:pt>
                <c:pt idx="250">
                  <c:v>1439</c:v>
                </c:pt>
                <c:pt idx="251">
                  <c:v>1429</c:v>
                </c:pt>
                <c:pt idx="252">
                  <c:v>1385</c:v>
                </c:pt>
                <c:pt idx="253">
                  <c:v>1420</c:v>
                </c:pt>
                <c:pt idx="254">
                  <c:v>1600</c:v>
                </c:pt>
                <c:pt idx="255">
                  <c:v>1776</c:v>
                </c:pt>
                <c:pt idx="256">
                  <c:v>1886</c:v>
                </c:pt>
                <c:pt idx="257">
                  <c:v>2105</c:v>
                </c:pt>
                <c:pt idx="258">
                  <c:v>2050</c:v>
                </c:pt>
                <c:pt idx="259">
                  <c:v>1747</c:v>
                </c:pt>
                <c:pt idx="260">
                  <c:v>1544</c:v>
                </c:pt>
                <c:pt idx="261">
                  <c:v>1410</c:v>
                </c:pt>
                <c:pt idx="262">
                  <c:v>1311</c:v>
                </c:pt>
                <c:pt idx="263">
                  <c:v>1342</c:v>
                </c:pt>
                <c:pt idx="264">
                  <c:v>1289</c:v>
                </c:pt>
                <c:pt idx="265">
                  <c:v>1278</c:v>
                </c:pt>
                <c:pt idx="266">
                  <c:v>1435</c:v>
                </c:pt>
                <c:pt idx="267">
                  <c:v>1637</c:v>
                </c:pt>
                <c:pt idx="268">
                  <c:v>1754</c:v>
                </c:pt>
                <c:pt idx="269">
                  <c:v>1964</c:v>
                </c:pt>
                <c:pt idx="270">
                  <c:v>1966</c:v>
                </c:pt>
                <c:pt idx="271">
                  <c:v>1591</c:v>
                </c:pt>
                <c:pt idx="272">
                  <c:v>1400</c:v>
                </c:pt>
                <c:pt idx="273">
                  <c:v>1188</c:v>
                </c:pt>
                <c:pt idx="274">
                  <c:v>1226</c:v>
                </c:pt>
                <c:pt idx="275">
                  <c:v>1288</c:v>
                </c:pt>
                <c:pt idx="276">
                  <c:v>1355</c:v>
                </c:pt>
                <c:pt idx="277">
                  <c:v>1389</c:v>
                </c:pt>
                <c:pt idx="278">
                  <c:v>1506</c:v>
                </c:pt>
                <c:pt idx="279">
                  <c:v>1670</c:v>
                </c:pt>
                <c:pt idx="280">
                  <c:v>1762</c:v>
                </c:pt>
                <c:pt idx="281">
                  <c:v>1989</c:v>
                </c:pt>
                <c:pt idx="282">
                  <c:v>1850</c:v>
                </c:pt>
                <c:pt idx="283">
                  <c:v>1618</c:v>
                </c:pt>
                <c:pt idx="284">
                  <c:v>1367</c:v>
                </c:pt>
                <c:pt idx="285">
                  <c:v>1222</c:v>
                </c:pt>
                <c:pt idx="286">
                  <c:v>1174</c:v>
                </c:pt>
                <c:pt idx="287">
                  <c:v>1218</c:v>
                </c:pt>
                <c:pt idx="288">
                  <c:v>1237</c:v>
                </c:pt>
                <c:pt idx="289">
                  <c:v>1281</c:v>
                </c:pt>
                <c:pt idx="290">
                  <c:v>1347</c:v>
                </c:pt>
                <c:pt idx="291">
                  <c:v>1690</c:v>
                </c:pt>
                <c:pt idx="292">
                  <c:v>1820</c:v>
                </c:pt>
                <c:pt idx="293">
                  <c:v>1996</c:v>
                </c:pt>
                <c:pt idx="294">
                  <c:v>1942</c:v>
                </c:pt>
                <c:pt idx="295">
                  <c:v>1624</c:v>
                </c:pt>
                <c:pt idx="296">
                  <c:v>1418</c:v>
                </c:pt>
                <c:pt idx="297">
                  <c:v>1247</c:v>
                </c:pt>
                <c:pt idx="298">
                  <c:v>1150</c:v>
                </c:pt>
                <c:pt idx="299">
                  <c:v>1206</c:v>
                </c:pt>
                <c:pt idx="300">
                  <c:v>1286</c:v>
                </c:pt>
                <c:pt idx="301">
                  <c:v>1308</c:v>
                </c:pt>
                <c:pt idx="302">
                  <c:v>9237</c:v>
                </c:pt>
                <c:pt idx="303">
                  <c:v>11197</c:v>
                </c:pt>
                <c:pt idx="304">
                  <c:v>12140</c:v>
                </c:pt>
                <c:pt idx="305">
                  <c:v>12160</c:v>
                </c:pt>
                <c:pt idx="306">
                  <c:v>11793</c:v>
                </c:pt>
                <c:pt idx="307">
                  <c:v>11237</c:v>
                </c:pt>
                <c:pt idx="308">
                  <c:v>7331</c:v>
                </c:pt>
                <c:pt idx="309">
                  <c:v>5449</c:v>
                </c:pt>
                <c:pt idx="310">
                  <c:v>4436</c:v>
                </c:pt>
                <c:pt idx="311">
                  <c:v>4436</c:v>
                </c:pt>
                <c:pt idx="312">
                  <c:v>3716</c:v>
                </c:pt>
                <c:pt idx="313">
                  <c:v>2781</c:v>
                </c:pt>
                <c:pt idx="314">
                  <c:v>3063</c:v>
                </c:pt>
                <c:pt idx="315">
                  <c:v>3085</c:v>
                </c:pt>
                <c:pt idx="316">
                  <c:v>2811</c:v>
                </c:pt>
                <c:pt idx="317">
                  <c:v>2859</c:v>
                </c:pt>
                <c:pt idx="318">
                  <c:v>2545</c:v>
                </c:pt>
                <c:pt idx="319">
                  <c:v>1777</c:v>
                </c:pt>
                <c:pt idx="320">
                  <c:v>1513</c:v>
                </c:pt>
                <c:pt idx="321">
                  <c:v>1206</c:v>
                </c:pt>
                <c:pt idx="322">
                  <c:v>925</c:v>
                </c:pt>
                <c:pt idx="323">
                  <c:v>928</c:v>
                </c:pt>
                <c:pt idx="324">
                  <c:v>874</c:v>
                </c:pt>
                <c:pt idx="325">
                  <c:v>912</c:v>
                </c:pt>
                <c:pt idx="326">
                  <c:v>986</c:v>
                </c:pt>
                <c:pt idx="327">
                  <c:v>1241</c:v>
                </c:pt>
                <c:pt idx="328">
                  <c:v>1563</c:v>
                </c:pt>
                <c:pt idx="329">
                  <c:v>1736</c:v>
                </c:pt>
                <c:pt idx="330">
                  <c:v>1763</c:v>
                </c:pt>
                <c:pt idx="331">
                  <c:v>1537</c:v>
                </c:pt>
                <c:pt idx="332">
                  <c:v>1388</c:v>
                </c:pt>
                <c:pt idx="333">
                  <c:v>1258</c:v>
                </c:pt>
                <c:pt idx="334">
                  <c:v>1109</c:v>
                </c:pt>
                <c:pt idx="335">
                  <c:v>1138</c:v>
                </c:pt>
                <c:pt idx="336">
                  <c:v>1241</c:v>
                </c:pt>
              </c:numCache>
            </c:numRef>
          </c:val>
          <c:smooth val="0"/>
          <c:extLst>
            <c:ext xmlns:c16="http://schemas.microsoft.com/office/drawing/2014/chart" uri="{C3380CC4-5D6E-409C-BE32-E72D297353CC}">
              <c16:uniqueId val="{00000007-E865-4646-944D-2BC7FBDCBE3B}"/>
            </c:ext>
          </c:extLst>
        </c:ser>
        <c:dLbls>
          <c:showLegendKey val="0"/>
          <c:showVal val="0"/>
          <c:showCatName val="0"/>
          <c:showSerName val="0"/>
          <c:showPercent val="0"/>
          <c:showBubbleSize val="0"/>
        </c:dLbls>
        <c:smooth val="0"/>
        <c:axId val="492758360"/>
        <c:axId val="492758752"/>
      </c:lineChart>
      <c:dateAx>
        <c:axId val="492758360"/>
        <c:scaling>
          <c:orientation val="minMax"/>
          <c:max val="44958"/>
          <c:min val="41306"/>
        </c:scaling>
        <c:delete val="0"/>
        <c:axPos val="b"/>
        <c:numFmt formatCode="mmm\-yy" sourceLinked="0"/>
        <c:majorTickMark val="cross"/>
        <c:minorTickMark val="none"/>
        <c:tickLblPos val="nextTo"/>
        <c:spPr>
          <a:ln w="3175">
            <a:solidFill>
              <a:srgbClr val="000000"/>
            </a:solidFill>
            <a:prstDash val="solid"/>
          </a:ln>
        </c:spPr>
        <c:txPr>
          <a:bodyPr rot="-2700000" vert="horz"/>
          <a:lstStyle/>
          <a:p>
            <a:pPr>
              <a:defRPr sz="1200" b="1" i="0" u="none" strike="noStrike" baseline="0">
                <a:solidFill>
                  <a:srgbClr val="000000"/>
                </a:solidFill>
                <a:latin typeface="Arial"/>
                <a:ea typeface="Arial"/>
                <a:cs typeface="Arial"/>
              </a:defRPr>
            </a:pPr>
            <a:endParaRPr lang="en-US"/>
          </a:p>
        </c:txPr>
        <c:crossAx val="492758752"/>
        <c:crossesAt val="0"/>
        <c:auto val="1"/>
        <c:lblOffset val="100"/>
        <c:baseTimeUnit val="months"/>
        <c:minorUnit val="3"/>
        <c:minorTimeUnit val="months"/>
      </c:dateAx>
      <c:valAx>
        <c:axId val="492758752"/>
        <c:scaling>
          <c:orientation val="minMax"/>
          <c:min val="0"/>
        </c:scaling>
        <c:delete val="0"/>
        <c:axPos val="r"/>
        <c:majorGridlines>
          <c:spPr>
            <a:ln w="3175">
              <a:solidFill>
                <a:srgbClr val="969696"/>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1200" b="1" i="0" u="none" strike="noStrike" baseline="0">
                <a:solidFill>
                  <a:srgbClr val="000000"/>
                </a:solidFill>
                <a:latin typeface="Arial"/>
                <a:ea typeface="Arial"/>
                <a:cs typeface="Arial"/>
              </a:defRPr>
            </a:pPr>
            <a:endParaRPr lang="en-US"/>
          </a:p>
        </c:txPr>
        <c:crossAx val="492758360"/>
        <c:crosses val="max"/>
        <c:crossBetween val="midCat"/>
        <c:majorUnit val="5000"/>
        <c:minorUnit val="5000"/>
      </c:valAx>
      <c:spPr>
        <a:solidFill>
          <a:srgbClr val="FFFFFF"/>
        </a:solidFill>
        <a:ln w="12700">
          <a:solidFill>
            <a:srgbClr val="000000"/>
          </a:solidFill>
          <a:prstDash val="solid"/>
        </a:ln>
      </c:spPr>
    </c:plotArea>
    <c:legend>
      <c:legendPos val="r"/>
      <c:layout>
        <c:manualLayout>
          <c:xMode val="edge"/>
          <c:yMode val="edge"/>
          <c:x val="2.5337060880419268E-3"/>
          <c:y val="0.16450967900857053"/>
          <c:w val="0.10599377032268359"/>
          <c:h val="0.29639052400003396"/>
        </c:manualLayout>
      </c:layout>
      <c:overlay val="0"/>
      <c:spPr>
        <a:solidFill>
          <a:srgbClr val="FFFFFF"/>
        </a:solidFill>
        <a:ln w="3175">
          <a:solidFill>
            <a:srgbClr val="000000"/>
          </a:solidFill>
          <a:prstDash val="solid"/>
        </a:ln>
      </c:spPr>
      <c:txPr>
        <a:bodyPr/>
        <a:lstStyle/>
        <a:p>
          <a:pPr>
            <a:defRPr sz="1010" b="1"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2550" b="0" i="0" u="none" strike="noStrike" baseline="0">
          <a:solidFill>
            <a:srgbClr val="000000"/>
          </a:solidFill>
          <a:latin typeface="Arial"/>
          <a:ea typeface="Arial"/>
          <a:cs typeface="Arial"/>
        </a:defRPr>
      </a:pPr>
      <a:endParaRPr lang="en-US"/>
    </a:p>
  </c:txPr>
  <c:printSettings>
    <c:headerFooter alignWithMargins="0"/>
    <c:pageMargins b="0" l="0" r="0" t="0" header="0" footer="0"/>
    <c:pageSetup orientation="landscape" horizontalDpi="1200" verticalDpi="1200"/>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506675786609276E-2"/>
          <c:y val="0.17837645294338206"/>
          <c:w val="0.83137638132826175"/>
          <c:h val="0.63675810126288268"/>
        </c:manualLayout>
      </c:layout>
      <c:lineChart>
        <c:grouping val="standard"/>
        <c:varyColors val="0"/>
        <c:ser>
          <c:idx val="0"/>
          <c:order val="0"/>
          <c:tx>
            <c:strRef>
              <c:f>'203'!$B$2</c:f>
              <c:strCache>
                <c:ptCount val="1"/>
                <c:pt idx="0">
                  <c:v>Male</c:v>
                </c:pt>
              </c:strCache>
            </c:strRef>
          </c:tx>
          <c:spPr>
            <a:ln w="25400">
              <a:solidFill>
                <a:schemeClr val="tx2">
                  <a:lumMod val="60000"/>
                  <a:lumOff val="40000"/>
                </a:schemeClr>
              </a:solidFill>
              <a:prstDash val="solid"/>
            </a:ln>
          </c:spPr>
          <c:marker>
            <c:symbol val="none"/>
          </c:marker>
          <c:cat>
            <c:numRef>
              <c:f>'203'!$D$1:$MB$1</c:f>
              <c:numCache>
                <c:formatCode>[$-409]mmm\-yy;@</c:formatCode>
                <c:ptCount val="337"/>
                <c:pt idx="0">
                  <c:v>34758</c:v>
                </c:pt>
                <c:pt idx="1">
                  <c:v>34789</c:v>
                </c:pt>
                <c:pt idx="2">
                  <c:v>34819</c:v>
                </c:pt>
                <c:pt idx="3">
                  <c:v>34850</c:v>
                </c:pt>
                <c:pt idx="4">
                  <c:v>34880</c:v>
                </c:pt>
                <c:pt idx="5">
                  <c:v>34911</c:v>
                </c:pt>
                <c:pt idx="6">
                  <c:v>34942</c:v>
                </c:pt>
                <c:pt idx="7">
                  <c:v>34972</c:v>
                </c:pt>
                <c:pt idx="8">
                  <c:v>35003</c:v>
                </c:pt>
                <c:pt idx="9">
                  <c:v>35033</c:v>
                </c:pt>
                <c:pt idx="10">
                  <c:v>35064</c:v>
                </c:pt>
                <c:pt idx="11">
                  <c:v>35095</c:v>
                </c:pt>
                <c:pt idx="12">
                  <c:v>35124</c:v>
                </c:pt>
                <c:pt idx="13">
                  <c:v>35155</c:v>
                </c:pt>
                <c:pt idx="14">
                  <c:v>35185</c:v>
                </c:pt>
                <c:pt idx="15">
                  <c:v>35216</c:v>
                </c:pt>
                <c:pt idx="16">
                  <c:v>35246</c:v>
                </c:pt>
                <c:pt idx="17">
                  <c:v>35277</c:v>
                </c:pt>
                <c:pt idx="18">
                  <c:v>35308</c:v>
                </c:pt>
                <c:pt idx="19">
                  <c:v>35338</c:v>
                </c:pt>
                <c:pt idx="20">
                  <c:v>35369</c:v>
                </c:pt>
                <c:pt idx="21">
                  <c:v>35399</c:v>
                </c:pt>
                <c:pt idx="22">
                  <c:v>35430</c:v>
                </c:pt>
                <c:pt idx="23">
                  <c:v>35461</c:v>
                </c:pt>
                <c:pt idx="24">
                  <c:v>35489</c:v>
                </c:pt>
                <c:pt idx="25">
                  <c:v>35520</c:v>
                </c:pt>
                <c:pt idx="26">
                  <c:v>35550</c:v>
                </c:pt>
                <c:pt idx="27">
                  <c:v>35581</c:v>
                </c:pt>
                <c:pt idx="28">
                  <c:v>35611</c:v>
                </c:pt>
                <c:pt idx="29">
                  <c:v>35642</c:v>
                </c:pt>
                <c:pt idx="30">
                  <c:v>35673</c:v>
                </c:pt>
                <c:pt idx="31">
                  <c:v>35703</c:v>
                </c:pt>
                <c:pt idx="32">
                  <c:v>35734</c:v>
                </c:pt>
                <c:pt idx="33">
                  <c:v>35764</c:v>
                </c:pt>
                <c:pt idx="34">
                  <c:v>35795</c:v>
                </c:pt>
                <c:pt idx="35">
                  <c:v>35826</c:v>
                </c:pt>
                <c:pt idx="36">
                  <c:v>35854</c:v>
                </c:pt>
                <c:pt idx="37">
                  <c:v>35885</c:v>
                </c:pt>
                <c:pt idx="38">
                  <c:v>35915</c:v>
                </c:pt>
                <c:pt idx="39">
                  <c:v>35946</c:v>
                </c:pt>
                <c:pt idx="40">
                  <c:v>35976</c:v>
                </c:pt>
                <c:pt idx="41">
                  <c:v>36007</c:v>
                </c:pt>
                <c:pt idx="42">
                  <c:v>36038</c:v>
                </c:pt>
                <c:pt idx="43">
                  <c:v>36068</c:v>
                </c:pt>
                <c:pt idx="44">
                  <c:v>36099</c:v>
                </c:pt>
                <c:pt idx="45">
                  <c:v>36129</c:v>
                </c:pt>
                <c:pt idx="46">
                  <c:v>36160</c:v>
                </c:pt>
                <c:pt idx="47">
                  <c:v>36191</c:v>
                </c:pt>
                <c:pt idx="48">
                  <c:v>36219</c:v>
                </c:pt>
                <c:pt idx="49">
                  <c:v>36250</c:v>
                </c:pt>
                <c:pt idx="50">
                  <c:v>36280</c:v>
                </c:pt>
                <c:pt idx="51">
                  <c:v>36311</c:v>
                </c:pt>
                <c:pt idx="52">
                  <c:v>36341</c:v>
                </c:pt>
                <c:pt idx="53">
                  <c:v>36372</c:v>
                </c:pt>
                <c:pt idx="54">
                  <c:v>36403</c:v>
                </c:pt>
                <c:pt idx="55">
                  <c:v>36433</c:v>
                </c:pt>
                <c:pt idx="56">
                  <c:v>36464</c:v>
                </c:pt>
                <c:pt idx="57">
                  <c:v>36494</c:v>
                </c:pt>
                <c:pt idx="58">
                  <c:v>36525</c:v>
                </c:pt>
                <c:pt idx="59">
                  <c:v>36556</c:v>
                </c:pt>
                <c:pt idx="60">
                  <c:v>36585</c:v>
                </c:pt>
                <c:pt idx="61">
                  <c:v>36616</c:v>
                </c:pt>
                <c:pt idx="62">
                  <c:v>36646</c:v>
                </c:pt>
                <c:pt idx="63">
                  <c:v>36677</c:v>
                </c:pt>
                <c:pt idx="64">
                  <c:v>36707</c:v>
                </c:pt>
                <c:pt idx="65">
                  <c:v>36738</c:v>
                </c:pt>
                <c:pt idx="66">
                  <c:v>36769</c:v>
                </c:pt>
                <c:pt idx="67">
                  <c:v>36799</c:v>
                </c:pt>
                <c:pt idx="68">
                  <c:v>36830</c:v>
                </c:pt>
                <c:pt idx="69">
                  <c:v>36860</c:v>
                </c:pt>
                <c:pt idx="70">
                  <c:v>36891</c:v>
                </c:pt>
                <c:pt idx="71">
                  <c:v>36922</c:v>
                </c:pt>
                <c:pt idx="72">
                  <c:v>36950</c:v>
                </c:pt>
                <c:pt idx="73">
                  <c:v>36981</c:v>
                </c:pt>
                <c:pt idx="74">
                  <c:v>37011</c:v>
                </c:pt>
                <c:pt idx="75">
                  <c:v>37042</c:v>
                </c:pt>
                <c:pt idx="76">
                  <c:v>37072</c:v>
                </c:pt>
                <c:pt idx="77">
                  <c:v>37103</c:v>
                </c:pt>
                <c:pt idx="78">
                  <c:v>37134</c:v>
                </c:pt>
                <c:pt idx="79">
                  <c:v>37164</c:v>
                </c:pt>
                <c:pt idx="80">
                  <c:v>37195</c:v>
                </c:pt>
                <c:pt idx="81">
                  <c:v>37225</c:v>
                </c:pt>
                <c:pt idx="82">
                  <c:v>37256</c:v>
                </c:pt>
                <c:pt idx="83">
                  <c:v>37287</c:v>
                </c:pt>
                <c:pt idx="84">
                  <c:v>37315</c:v>
                </c:pt>
                <c:pt idx="85">
                  <c:v>37346</c:v>
                </c:pt>
                <c:pt idx="86">
                  <c:v>37376</c:v>
                </c:pt>
                <c:pt idx="87">
                  <c:v>37407</c:v>
                </c:pt>
                <c:pt idx="88">
                  <c:v>37437</c:v>
                </c:pt>
                <c:pt idx="89">
                  <c:v>37468</c:v>
                </c:pt>
                <c:pt idx="90">
                  <c:v>37499</c:v>
                </c:pt>
                <c:pt idx="91">
                  <c:v>37529</c:v>
                </c:pt>
                <c:pt idx="92">
                  <c:v>37560</c:v>
                </c:pt>
                <c:pt idx="93">
                  <c:v>37590</c:v>
                </c:pt>
                <c:pt idx="94">
                  <c:v>37621</c:v>
                </c:pt>
                <c:pt idx="95">
                  <c:v>37652</c:v>
                </c:pt>
                <c:pt idx="96">
                  <c:v>37680</c:v>
                </c:pt>
                <c:pt idx="97">
                  <c:v>37711</c:v>
                </c:pt>
                <c:pt idx="98">
                  <c:v>37741</c:v>
                </c:pt>
                <c:pt idx="99">
                  <c:v>37772</c:v>
                </c:pt>
                <c:pt idx="100">
                  <c:v>37802</c:v>
                </c:pt>
                <c:pt idx="101">
                  <c:v>37833</c:v>
                </c:pt>
                <c:pt idx="102">
                  <c:v>37864</c:v>
                </c:pt>
                <c:pt idx="103">
                  <c:v>37894</c:v>
                </c:pt>
                <c:pt idx="104">
                  <c:v>37925</c:v>
                </c:pt>
                <c:pt idx="105">
                  <c:v>37955</c:v>
                </c:pt>
                <c:pt idx="106">
                  <c:v>37986</c:v>
                </c:pt>
                <c:pt idx="107">
                  <c:v>38017</c:v>
                </c:pt>
                <c:pt idx="108">
                  <c:v>38046</c:v>
                </c:pt>
                <c:pt idx="109">
                  <c:v>38077</c:v>
                </c:pt>
                <c:pt idx="110">
                  <c:v>38107</c:v>
                </c:pt>
                <c:pt idx="111">
                  <c:v>38138</c:v>
                </c:pt>
                <c:pt idx="112">
                  <c:v>38168</c:v>
                </c:pt>
                <c:pt idx="113">
                  <c:v>38199</c:v>
                </c:pt>
                <c:pt idx="114">
                  <c:v>38230</c:v>
                </c:pt>
                <c:pt idx="115">
                  <c:v>38260</c:v>
                </c:pt>
                <c:pt idx="116">
                  <c:v>38291</c:v>
                </c:pt>
                <c:pt idx="117">
                  <c:v>38321</c:v>
                </c:pt>
                <c:pt idx="118">
                  <c:v>38352</c:v>
                </c:pt>
                <c:pt idx="119">
                  <c:v>38383</c:v>
                </c:pt>
                <c:pt idx="120">
                  <c:v>38411</c:v>
                </c:pt>
                <c:pt idx="121">
                  <c:v>38442</c:v>
                </c:pt>
                <c:pt idx="122">
                  <c:v>38472</c:v>
                </c:pt>
                <c:pt idx="123">
                  <c:v>38503</c:v>
                </c:pt>
                <c:pt idx="124">
                  <c:v>38533</c:v>
                </c:pt>
                <c:pt idx="125">
                  <c:v>38564</c:v>
                </c:pt>
                <c:pt idx="126">
                  <c:v>38595</c:v>
                </c:pt>
                <c:pt idx="127">
                  <c:v>38625</c:v>
                </c:pt>
                <c:pt idx="128">
                  <c:v>38656</c:v>
                </c:pt>
                <c:pt idx="129">
                  <c:v>38686</c:v>
                </c:pt>
                <c:pt idx="130">
                  <c:v>38717</c:v>
                </c:pt>
                <c:pt idx="131">
                  <c:v>38748</c:v>
                </c:pt>
                <c:pt idx="132">
                  <c:v>38776</c:v>
                </c:pt>
                <c:pt idx="133">
                  <c:v>38807</c:v>
                </c:pt>
                <c:pt idx="134">
                  <c:v>38837</c:v>
                </c:pt>
                <c:pt idx="135">
                  <c:v>38868</c:v>
                </c:pt>
                <c:pt idx="136">
                  <c:v>38898</c:v>
                </c:pt>
                <c:pt idx="137">
                  <c:v>38929</c:v>
                </c:pt>
                <c:pt idx="138">
                  <c:v>38960</c:v>
                </c:pt>
                <c:pt idx="139">
                  <c:v>38990</c:v>
                </c:pt>
                <c:pt idx="140">
                  <c:v>39021</c:v>
                </c:pt>
                <c:pt idx="141">
                  <c:v>39051</c:v>
                </c:pt>
                <c:pt idx="142">
                  <c:v>39082</c:v>
                </c:pt>
                <c:pt idx="143">
                  <c:v>39113</c:v>
                </c:pt>
                <c:pt idx="144">
                  <c:v>39141</c:v>
                </c:pt>
                <c:pt idx="145">
                  <c:v>39172</c:v>
                </c:pt>
                <c:pt idx="146">
                  <c:v>39202</c:v>
                </c:pt>
                <c:pt idx="147">
                  <c:v>39233</c:v>
                </c:pt>
                <c:pt idx="148">
                  <c:v>39263</c:v>
                </c:pt>
                <c:pt idx="149">
                  <c:v>39294</c:v>
                </c:pt>
                <c:pt idx="150">
                  <c:v>39325</c:v>
                </c:pt>
                <c:pt idx="151">
                  <c:v>39355</c:v>
                </c:pt>
                <c:pt idx="152">
                  <c:v>39386</c:v>
                </c:pt>
                <c:pt idx="153">
                  <c:v>39401</c:v>
                </c:pt>
                <c:pt idx="154">
                  <c:v>39431.4</c:v>
                </c:pt>
                <c:pt idx="155">
                  <c:v>39461.800000000003</c:v>
                </c:pt>
                <c:pt idx="156">
                  <c:v>39492.200000000004</c:v>
                </c:pt>
                <c:pt idx="157">
                  <c:v>39522.600000000006</c:v>
                </c:pt>
                <c:pt idx="158">
                  <c:v>39553.000000000007</c:v>
                </c:pt>
                <c:pt idx="159">
                  <c:v>39583.400000000009</c:v>
                </c:pt>
                <c:pt idx="160">
                  <c:v>39613.80000000001</c:v>
                </c:pt>
                <c:pt idx="161">
                  <c:v>39644.200000000012</c:v>
                </c:pt>
                <c:pt idx="162">
                  <c:v>39674.600000000013</c:v>
                </c:pt>
                <c:pt idx="163">
                  <c:v>39705.000000000015</c:v>
                </c:pt>
                <c:pt idx="164">
                  <c:v>39735.400000000016</c:v>
                </c:pt>
                <c:pt idx="165">
                  <c:v>39765.800000000017</c:v>
                </c:pt>
                <c:pt idx="166">
                  <c:v>39796.200000000019</c:v>
                </c:pt>
                <c:pt idx="167">
                  <c:v>39826.60000000002</c:v>
                </c:pt>
                <c:pt idx="168">
                  <c:v>39857.000000000022</c:v>
                </c:pt>
                <c:pt idx="169">
                  <c:v>39887.400000000023</c:v>
                </c:pt>
                <c:pt idx="170">
                  <c:v>39917.800000000025</c:v>
                </c:pt>
                <c:pt idx="171">
                  <c:v>39948.200000000026</c:v>
                </c:pt>
                <c:pt idx="172">
                  <c:v>39978.600000000028</c:v>
                </c:pt>
                <c:pt idx="173">
                  <c:v>40009.000000000029</c:v>
                </c:pt>
                <c:pt idx="174">
                  <c:v>40039.400000000031</c:v>
                </c:pt>
                <c:pt idx="175">
                  <c:v>40069.800000000032</c:v>
                </c:pt>
                <c:pt idx="176">
                  <c:v>40100.200000000033</c:v>
                </c:pt>
                <c:pt idx="177">
                  <c:v>40130.600000000035</c:v>
                </c:pt>
                <c:pt idx="178">
                  <c:v>40161.000000000036</c:v>
                </c:pt>
                <c:pt idx="179">
                  <c:v>40191.400000000038</c:v>
                </c:pt>
                <c:pt idx="180">
                  <c:v>40221.800000000039</c:v>
                </c:pt>
                <c:pt idx="181">
                  <c:v>40252.200000000041</c:v>
                </c:pt>
                <c:pt idx="182">
                  <c:v>40282.600000000042</c:v>
                </c:pt>
                <c:pt idx="183">
                  <c:v>40313.000000000044</c:v>
                </c:pt>
                <c:pt idx="184">
                  <c:v>40343.400000000045</c:v>
                </c:pt>
                <c:pt idx="185">
                  <c:v>40373.800000000047</c:v>
                </c:pt>
                <c:pt idx="186">
                  <c:v>40404.200000000048</c:v>
                </c:pt>
                <c:pt idx="187">
                  <c:v>40434.600000000049</c:v>
                </c:pt>
                <c:pt idx="188">
                  <c:v>40465.000000000051</c:v>
                </c:pt>
                <c:pt idx="189">
                  <c:v>40495.400000000052</c:v>
                </c:pt>
                <c:pt idx="190">
                  <c:v>40525.800000000054</c:v>
                </c:pt>
                <c:pt idx="191">
                  <c:v>40556.200000000055</c:v>
                </c:pt>
                <c:pt idx="192">
                  <c:v>40586.600000000057</c:v>
                </c:pt>
                <c:pt idx="193">
                  <c:v>40617.000000000058</c:v>
                </c:pt>
                <c:pt idx="194">
                  <c:v>40647.40000000006</c:v>
                </c:pt>
                <c:pt idx="195">
                  <c:v>40677.800000000061</c:v>
                </c:pt>
                <c:pt idx="196">
                  <c:v>40708.200000000063</c:v>
                </c:pt>
                <c:pt idx="197">
                  <c:v>40738.600000000064</c:v>
                </c:pt>
                <c:pt idx="198">
                  <c:v>40769.000000000065</c:v>
                </c:pt>
                <c:pt idx="199">
                  <c:v>40799.400000000067</c:v>
                </c:pt>
                <c:pt idx="200">
                  <c:v>40829.800000000068</c:v>
                </c:pt>
                <c:pt idx="201">
                  <c:v>40860.20000000007</c:v>
                </c:pt>
                <c:pt idx="202">
                  <c:v>40890.600000000071</c:v>
                </c:pt>
                <c:pt idx="203">
                  <c:v>40921.000000000073</c:v>
                </c:pt>
                <c:pt idx="204">
                  <c:v>40951.400000000074</c:v>
                </c:pt>
                <c:pt idx="205">
                  <c:v>40981.800000000076</c:v>
                </c:pt>
                <c:pt idx="206">
                  <c:v>41012.200000000077</c:v>
                </c:pt>
                <c:pt idx="207">
                  <c:v>41042.600000000079</c:v>
                </c:pt>
                <c:pt idx="208">
                  <c:v>41073.00000000008</c:v>
                </c:pt>
                <c:pt idx="209">
                  <c:v>41103.400000000081</c:v>
                </c:pt>
                <c:pt idx="210">
                  <c:v>41133.800000000083</c:v>
                </c:pt>
                <c:pt idx="211">
                  <c:v>41164.200000000084</c:v>
                </c:pt>
                <c:pt idx="212">
                  <c:v>41194.600000000086</c:v>
                </c:pt>
                <c:pt idx="213">
                  <c:v>41225.000000000087</c:v>
                </c:pt>
                <c:pt idx="214">
                  <c:v>41255.400000000089</c:v>
                </c:pt>
                <c:pt idx="215">
                  <c:v>41285.80000000009</c:v>
                </c:pt>
                <c:pt idx="216">
                  <c:v>41316.200000000092</c:v>
                </c:pt>
                <c:pt idx="217">
                  <c:v>41346.600000000093</c:v>
                </c:pt>
                <c:pt idx="218">
                  <c:v>41377.000000000095</c:v>
                </c:pt>
                <c:pt idx="219">
                  <c:v>41407.400000000096</c:v>
                </c:pt>
                <c:pt idx="220">
                  <c:v>41437.800000000097</c:v>
                </c:pt>
                <c:pt idx="221">
                  <c:v>41468.200000000099</c:v>
                </c:pt>
                <c:pt idx="222">
                  <c:v>41498.6000000001</c:v>
                </c:pt>
                <c:pt idx="223">
                  <c:v>41529.000000000102</c:v>
                </c:pt>
                <c:pt idx="224">
                  <c:v>41559.400000000103</c:v>
                </c:pt>
                <c:pt idx="225">
                  <c:v>41589.800000000105</c:v>
                </c:pt>
                <c:pt idx="226">
                  <c:v>41620.200000000106</c:v>
                </c:pt>
                <c:pt idx="227">
                  <c:v>41650.600000000108</c:v>
                </c:pt>
                <c:pt idx="228">
                  <c:v>41681.000000000109</c:v>
                </c:pt>
                <c:pt idx="229">
                  <c:v>41711.400000000111</c:v>
                </c:pt>
                <c:pt idx="230">
                  <c:v>41741.800000000112</c:v>
                </c:pt>
                <c:pt idx="231">
                  <c:v>41772.200000000114</c:v>
                </c:pt>
                <c:pt idx="232">
                  <c:v>41802.600000000115</c:v>
                </c:pt>
                <c:pt idx="233">
                  <c:v>41833.000000000116</c:v>
                </c:pt>
                <c:pt idx="234">
                  <c:v>41865</c:v>
                </c:pt>
                <c:pt idx="235">
                  <c:v>41895.4</c:v>
                </c:pt>
                <c:pt idx="236">
                  <c:v>41925.800000000003</c:v>
                </c:pt>
                <c:pt idx="237">
                  <c:v>41956.200000000004</c:v>
                </c:pt>
                <c:pt idx="238">
                  <c:v>41986.600000000006</c:v>
                </c:pt>
                <c:pt idx="239">
                  <c:v>42017.000000000007</c:v>
                </c:pt>
                <c:pt idx="240">
                  <c:v>42047.400000000009</c:v>
                </c:pt>
                <c:pt idx="241">
                  <c:v>42077.80000000001</c:v>
                </c:pt>
                <c:pt idx="242">
                  <c:v>42108.200000000012</c:v>
                </c:pt>
                <c:pt idx="243">
                  <c:v>42138.600000000013</c:v>
                </c:pt>
                <c:pt idx="244">
                  <c:v>42169.000000000015</c:v>
                </c:pt>
                <c:pt idx="245">
                  <c:v>42199.400000000016</c:v>
                </c:pt>
                <c:pt idx="246">
                  <c:v>42229.800000000017</c:v>
                </c:pt>
                <c:pt idx="247">
                  <c:v>42260.200000000019</c:v>
                </c:pt>
                <c:pt idx="248">
                  <c:v>42290.60000000002</c:v>
                </c:pt>
                <c:pt idx="249">
                  <c:v>42321.000000000022</c:v>
                </c:pt>
                <c:pt idx="250">
                  <c:v>42351.400000000023</c:v>
                </c:pt>
                <c:pt idx="251">
                  <c:v>42381.800000000025</c:v>
                </c:pt>
                <c:pt idx="252">
                  <c:v>42412.200000000026</c:v>
                </c:pt>
                <c:pt idx="253">
                  <c:v>42442.600000000028</c:v>
                </c:pt>
                <c:pt idx="254">
                  <c:v>42473.000000000029</c:v>
                </c:pt>
                <c:pt idx="255">
                  <c:v>42503.400000000031</c:v>
                </c:pt>
                <c:pt idx="256">
                  <c:v>42533.800000000032</c:v>
                </c:pt>
                <c:pt idx="257">
                  <c:v>42564.200000000033</c:v>
                </c:pt>
                <c:pt idx="258">
                  <c:v>42594.600000000035</c:v>
                </c:pt>
                <c:pt idx="259">
                  <c:v>42625.000000000036</c:v>
                </c:pt>
                <c:pt idx="260">
                  <c:v>42655.400000000038</c:v>
                </c:pt>
                <c:pt idx="261">
                  <c:v>42685.800000000039</c:v>
                </c:pt>
                <c:pt idx="262">
                  <c:v>42716.200000000041</c:v>
                </c:pt>
                <c:pt idx="263">
                  <c:v>42746.600000000042</c:v>
                </c:pt>
                <c:pt idx="264">
                  <c:v>42777.000000000044</c:v>
                </c:pt>
                <c:pt idx="265">
                  <c:v>42807.400000000045</c:v>
                </c:pt>
                <c:pt idx="266">
                  <c:v>42837.800000000047</c:v>
                </c:pt>
                <c:pt idx="267">
                  <c:v>42868.200000000048</c:v>
                </c:pt>
                <c:pt idx="268">
                  <c:v>42898.600000000049</c:v>
                </c:pt>
                <c:pt idx="269">
                  <c:v>42929.000000000051</c:v>
                </c:pt>
                <c:pt idx="270">
                  <c:v>42959.400000000052</c:v>
                </c:pt>
                <c:pt idx="271">
                  <c:v>42989.800000000054</c:v>
                </c:pt>
                <c:pt idx="272">
                  <c:v>43020.200000000055</c:v>
                </c:pt>
                <c:pt idx="273">
                  <c:v>43050.600000000057</c:v>
                </c:pt>
                <c:pt idx="274">
                  <c:v>43081.000000000058</c:v>
                </c:pt>
                <c:pt idx="275">
                  <c:v>43111.40000000006</c:v>
                </c:pt>
                <c:pt idx="276">
                  <c:v>43141.800000000061</c:v>
                </c:pt>
                <c:pt idx="277">
                  <c:v>43172.200000000063</c:v>
                </c:pt>
                <c:pt idx="278">
                  <c:v>43202.600000000064</c:v>
                </c:pt>
                <c:pt idx="279">
                  <c:v>43233.000000000065</c:v>
                </c:pt>
                <c:pt idx="280">
                  <c:v>43263.400000000067</c:v>
                </c:pt>
                <c:pt idx="281">
                  <c:v>43293.800000000068</c:v>
                </c:pt>
                <c:pt idx="282">
                  <c:v>43324.20000000007</c:v>
                </c:pt>
                <c:pt idx="283">
                  <c:v>43354.600000000071</c:v>
                </c:pt>
                <c:pt idx="284">
                  <c:v>43385.000000000073</c:v>
                </c:pt>
                <c:pt idx="285">
                  <c:v>43415.400000000074</c:v>
                </c:pt>
                <c:pt idx="286">
                  <c:v>43445.800000000076</c:v>
                </c:pt>
                <c:pt idx="287">
                  <c:v>43476.200000000077</c:v>
                </c:pt>
                <c:pt idx="288">
                  <c:v>43506.600000000079</c:v>
                </c:pt>
                <c:pt idx="289">
                  <c:v>43537.00000000008</c:v>
                </c:pt>
                <c:pt idx="290">
                  <c:v>43567.400000000081</c:v>
                </c:pt>
                <c:pt idx="291">
                  <c:v>43597.800000000083</c:v>
                </c:pt>
                <c:pt idx="292">
                  <c:v>43628.200000000084</c:v>
                </c:pt>
                <c:pt idx="293">
                  <c:v>43658.600000000086</c:v>
                </c:pt>
                <c:pt idx="294">
                  <c:v>43689.000000000087</c:v>
                </c:pt>
                <c:pt idx="295">
                  <c:v>43719.400000000089</c:v>
                </c:pt>
                <c:pt idx="296">
                  <c:v>43749.80000000009</c:v>
                </c:pt>
                <c:pt idx="297">
                  <c:v>43780.200000000092</c:v>
                </c:pt>
                <c:pt idx="298">
                  <c:v>43810.600000000093</c:v>
                </c:pt>
                <c:pt idx="299">
                  <c:v>43841.000000000095</c:v>
                </c:pt>
                <c:pt idx="300">
                  <c:v>43871.400000000096</c:v>
                </c:pt>
                <c:pt idx="301">
                  <c:v>43901.800000000097</c:v>
                </c:pt>
                <c:pt idx="302">
                  <c:v>43932.200000000099</c:v>
                </c:pt>
                <c:pt idx="303">
                  <c:v>43962.6000000001</c:v>
                </c:pt>
                <c:pt idx="304">
                  <c:v>43993.000000000102</c:v>
                </c:pt>
                <c:pt idx="305">
                  <c:v>44023.400000000103</c:v>
                </c:pt>
                <c:pt idx="306">
                  <c:v>44053.800000000105</c:v>
                </c:pt>
                <c:pt idx="307">
                  <c:v>44084.200000000106</c:v>
                </c:pt>
                <c:pt idx="308">
                  <c:v>44114.600000000108</c:v>
                </c:pt>
                <c:pt idx="309">
                  <c:v>44145.000000000109</c:v>
                </c:pt>
                <c:pt idx="310">
                  <c:v>44175.400000000111</c:v>
                </c:pt>
                <c:pt idx="311">
                  <c:v>44205.800000000112</c:v>
                </c:pt>
                <c:pt idx="312">
                  <c:v>44236.200000000114</c:v>
                </c:pt>
                <c:pt idx="313">
                  <c:v>44266.600000000115</c:v>
                </c:pt>
                <c:pt idx="314">
                  <c:v>44297.000000000116</c:v>
                </c:pt>
                <c:pt idx="315">
                  <c:v>44327.400000000118</c:v>
                </c:pt>
                <c:pt idx="316">
                  <c:v>44357.800000000119</c:v>
                </c:pt>
                <c:pt idx="317">
                  <c:v>44388.200000000121</c:v>
                </c:pt>
                <c:pt idx="318">
                  <c:v>44418.600000000122</c:v>
                </c:pt>
                <c:pt idx="319">
                  <c:v>44449.000000000124</c:v>
                </c:pt>
                <c:pt idx="320">
                  <c:v>44479.400000000125</c:v>
                </c:pt>
                <c:pt idx="321">
                  <c:v>44509.800000000127</c:v>
                </c:pt>
                <c:pt idx="322">
                  <c:v>44540.200000000128</c:v>
                </c:pt>
                <c:pt idx="323">
                  <c:v>44570.60000000013</c:v>
                </c:pt>
                <c:pt idx="324">
                  <c:v>44601.000000000131</c:v>
                </c:pt>
                <c:pt idx="325">
                  <c:v>44631.400000000132</c:v>
                </c:pt>
                <c:pt idx="326">
                  <c:v>44661.800000000134</c:v>
                </c:pt>
                <c:pt idx="327">
                  <c:v>44692.200000000135</c:v>
                </c:pt>
                <c:pt idx="328">
                  <c:v>44722.600000000137</c:v>
                </c:pt>
                <c:pt idx="329">
                  <c:v>44753.000000000138</c:v>
                </c:pt>
                <c:pt idx="330">
                  <c:v>44783.40000000014</c:v>
                </c:pt>
                <c:pt idx="331">
                  <c:v>44813.800000000141</c:v>
                </c:pt>
                <c:pt idx="332">
                  <c:v>44844.200000000143</c:v>
                </c:pt>
                <c:pt idx="333">
                  <c:v>44874.600000000144</c:v>
                </c:pt>
                <c:pt idx="334">
                  <c:v>44905.000000000146</c:v>
                </c:pt>
                <c:pt idx="335">
                  <c:v>44935.400000000147</c:v>
                </c:pt>
                <c:pt idx="336">
                  <c:v>44965.800000000148</c:v>
                </c:pt>
              </c:numCache>
            </c:numRef>
          </c:cat>
          <c:val>
            <c:numRef>
              <c:f>'203'!$D$2:$MB$2</c:f>
              <c:numCache>
                <c:formatCode>#,##0</c:formatCode>
                <c:ptCount val="337"/>
                <c:pt idx="0">
                  <c:v>11910</c:v>
                </c:pt>
                <c:pt idx="1">
                  <c:v>12528</c:v>
                </c:pt>
                <c:pt idx="2">
                  <c:v>14119</c:v>
                </c:pt>
                <c:pt idx="3">
                  <c:v>15153</c:v>
                </c:pt>
                <c:pt idx="4">
                  <c:v>14654</c:v>
                </c:pt>
                <c:pt idx="5">
                  <c:v>16478</c:v>
                </c:pt>
                <c:pt idx="6">
                  <c:v>16264</c:v>
                </c:pt>
                <c:pt idx="7">
                  <c:v>13352</c:v>
                </c:pt>
                <c:pt idx="8">
                  <c:v>11499</c:v>
                </c:pt>
                <c:pt idx="9">
                  <c:v>10418</c:v>
                </c:pt>
                <c:pt idx="10">
                  <c:v>11010</c:v>
                </c:pt>
                <c:pt idx="11">
                  <c:v>11539</c:v>
                </c:pt>
                <c:pt idx="12">
                  <c:v>12768</c:v>
                </c:pt>
                <c:pt idx="13">
                  <c:v>13246</c:v>
                </c:pt>
                <c:pt idx="14">
                  <c:v>16021</c:v>
                </c:pt>
                <c:pt idx="15">
                  <c:v>15929</c:v>
                </c:pt>
                <c:pt idx="16">
                  <c:v>15291</c:v>
                </c:pt>
                <c:pt idx="17">
                  <c:v>17229</c:v>
                </c:pt>
                <c:pt idx="18">
                  <c:v>16317</c:v>
                </c:pt>
                <c:pt idx="19">
                  <c:v>13793</c:v>
                </c:pt>
                <c:pt idx="20">
                  <c:v>11431</c:v>
                </c:pt>
                <c:pt idx="21">
                  <c:v>10510</c:v>
                </c:pt>
                <c:pt idx="22">
                  <c:v>10023</c:v>
                </c:pt>
                <c:pt idx="23">
                  <c:v>12006</c:v>
                </c:pt>
                <c:pt idx="24">
                  <c:v>11976</c:v>
                </c:pt>
                <c:pt idx="25">
                  <c:v>11924</c:v>
                </c:pt>
                <c:pt idx="26">
                  <c:v>13098</c:v>
                </c:pt>
                <c:pt idx="27">
                  <c:v>13763</c:v>
                </c:pt>
                <c:pt idx="28">
                  <c:v>12872</c:v>
                </c:pt>
                <c:pt idx="29">
                  <c:v>15358</c:v>
                </c:pt>
                <c:pt idx="30">
                  <c:v>14888</c:v>
                </c:pt>
                <c:pt idx="31">
                  <c:v>12307</c:v>
                </c:pt>
                <c:pt idx="32">
                  <c:v>10749.5</c:v>
                </c:pt>
                <c:pt idx="33">
                  <c:v>9192</c:v>
                </c:pt>
                <c:pt idx="34">
                  <c:v>8541</c:v>
                </c:pt>
                <c:pt idx="35">
                  <c:v>9230</c:v>
                </c:pt>
                <c:pt idx="36">
                  <c:v>9286</c:v>
                </c:pt>
                <c:pt idx="37">
                  <c:v>9805</c:v>
                </c:pt>
                <c:pt idx="38">
                  <c:v>12254</c:v>
                </c:pt>
                <c:pt idx="39">
                  <c:v>13029</c:v>
                </c:pt>
                <c:pt idx="40">
                  <c:v>12376</c:v>
                </c:pt>
                <c:pt idx="41">
                  <c:v>14264</c:v>
                </c:pt>
                <c:pt idx="42">
                  <c:v>14319</c:v>
                </c:pt>
                <c:pt idx="43">
                  <c:v>12515</c:v>
                </c:pt>
                <c:pt idx="44">
                  <c:v>9927</c:v>
                </c:pt>
                <c:pt idx="45">
                  <c:v>9481</c:v>
                </c:pt>
                <c:pt idx="46">
                  <c:v>9422</c:v>
                </c:pt>
                <c:pt idx="47">
                  <c:v>10826</c:v>
                </c:pt>
                <c:pt idx="48">
                  <c:v>10614</c:v>
                </c:pt>
                <c:pt idx="49">
                  <c:v>10596</c:v>
                </c:pt>
                <c:pt idx="50">
                  <c:v>14139</c:v>
                </c:pt>
                <c:pt idx="51">
                  <c:v>14748</c:v>
                </c:pt>
                <c:pt idx="52">
                  <c:v>13399</c:v>
                </c:pt>
                <c:pt idx="53">
                  <c:v>16831</c:v>
                </c:pt>
                <c:pt idx="54">
                  <c:v>17466</c:v>
                </c:pt>
                <c:pt idx="55">
                  <c:v>14075</c:v>
                </c:pt>
                <c:pt idx="56">
                  <c:v>11344</c:v>
                </c:pt>
                <c:pt idx="57">
                  <c:v>10401</c:v>
                </c:pt>
                <c:pt idx="58">
                  <c:v>9702</c:v>
                </c:pt>
                <c:pt idx="59">
                  <c:v>10263</c:v>
                </c:pt>
                <c:pt idx="60">
                  <c:v>10217</c:v>
                </c:pt>
                <c:pt idx="61">
                  <c:v>10848</c:v>
                </c:pt>
                <c:pt idx="62">
                  <c:v>13099</c:v>
                </c:pt>
                <c:pt idx="63">
                  <c:v>13692</c:v>
                </c:pt>
                <c:pt idx="64">
                  <c:v>13498</c:v>
                </c:pt>
                <c:pt idx="65">
                  <c:v>15682</c:v>
                </c:pt>
                <c:pt idx="66">
                  <c:v>15407</c:v>
                </c:pt>
                <c:pt idx="67">
                  <c:v>12230</c:v>
                </c:pt>
                <c:pt idx="68">
                  <c:v>10182</c:v>
                </c:pt>
                <c:pt idx="69">
                  <c:v>9376</c:v>
                </c:pt>
                <c:pt idx="70">
                  <c:v>9229</c:v>
                </c:pt>
                <c:pt idx="71">
                  <c:v>10264</c:v>
                </c:pt>
                <c:pt idx="72">
                  <c:v>11709</c:v>
                </c:pt>
                <c:pt idx="73">
                  <c:v>9919</c:v>
                </c:pt>
                <c:pt idx="74">
                  <c:v>17255</c:v>
                </c:pt>
                <c:pt idx="75">
                  <c:v>18656</c:v>
                </c:pt>
                <c:pt idx="76">
                  <c:v>19590</c:v>
                </c:pt>
                <c:pt idx="77">
                  <c:v>22235</c:v>
                </c:pt>
                <c:pt idx="78">
                  <c:v>22550</c:v>
                </c:pt>
                <c:pt idx="79">
                  <c:v>20719</c:v>
                </c:pt>
                <c:pt idx="80">
                  <c:v>20761</c:v>
                </c:pt>
                <c:pt idx="81">
                  <c:v>22570</c:v>
                </c:pt>
                <c:pt idx="82">
                  <c:v>24429</c:v>
                </c:pt>
                <c:pt idx="83">
                  <c:v>26188</c:v>
                </c:pt>
                <c:pt idx="84">
                  <c:v>27071</c:v>
                </c:pt>
                <c:pt idx="85">
                  <c:v>26691</c:v>
                </c:pt>
                <c:pt idx="86">
                  <c:v>32125</c:v>
                </c:pt>
                <c:pt idx="87">
                  <c:v>31589</c:v>
                </c:pt>
                <c:pt idx="88">
                  <c:v>30220</c:v>
                </c:pt>
                <c:pt idx="89">
                  <c:v>30981</c:v>
                </c:pt>
                <c:pt idx="90">
                  <c:v>23858</c:v>
                </c:pt>
                <c:pt idx="91">
                  <c:v>27757</c:v>
                </c:pt>
                <c:pt idx="92">
                  <c:v>25023</c:v>
                </c:pt>
                <c:pt idx="93">
                  <c:v>24331</c:v>
                </c:pt>
                <c:pt idx="94">
                  <c:v>24361</c:v>
                </c:pt>
                <c:pt idx="95">
                  <c:v>24361</c:v>
                </c:pt>
                <c:pt idx="96">
                  <c:v>26133</c:v>
                </c:pt>
                <c:pt idx="97">
                  <c:v>26934</c:v>
                </c:pt>
                <c:pt idx="98">
                  <c:v>29393</c:v>
                </c:pt>
                <c:pt idx="99">
                  <c:v>30480</c:v>
                </c:pt>
                <c:pt idx="100">
                  <c:v>30177</c:v>
                </c:pt>
                <c:pt idx="101">
                  <c:v>30615</c:v>
                </c:pt>
                <c:pt idx="102">
                  <c:v>29860</c:v>
                </c:pt>
                <c:pt idx="103">
                  <c:v>26777</c:v>
                </c:pt>
                <c:pt idx="104">
                  <c:v>23899</c:v>
                </c:pt>
                <c:pt idx="105">
                  <c:v>22247</c:v>
                </c:pt>
                <c:pt idx="106">
                  <c:v>20902</c:v>
                </c:pt>
                <c:pt idx="107">
                  <c:v>20479</c:v>
                </c:pt>
                <c:pt idx="108">
                  <c:v>18869</c:v>
                </c:pt>
                <c:pt idx="109">
                  <c:v>18157</c:v>
                </c:pt>
                <c:pt idx="110">
                  <c:v>20525</c:v>
                </c:pt>
                <c:pt idx="111">
                  <c:v>20588</c:v>
                </c:pt>
                <c:pt idx="112">
                  <c:v>20148</c:v>
                </c:pt>
                <c:pt idx="113">
                  <c:v>22098</c:v>
                </c:pt>
                <c:pt idx="114">
                  <c:v>20778</c:v>
                </c:pt>
                <c:pt idx="115">
                  <c:v>17457</c:v>
                </c:pt>
                <c:pt idx="116">
                  <c:v>15548</c:v>
                </c:pt>
                <c:pt idx="117">
                  <c:v>14919</c:v>
                </c:pt>
                <c:pt idx="118">
                  <c:v>14200</c:v>
                </c:pt>
                <c:pt idx="119">
                  <c:v>14968</c:v>
                </c:pt>
                <c:pt idx="120">
                  <c:v>14478</c:v>
                </c:pt>
                <c:pt idx="121">
                  <c:v>13958</c:v>
                </c:pt>
                <c:pt idx="122">
                  <c:v>15898</c:v>
                </c:pt>
                <c:pt idx="123">
                  <c:v>16188</c:v>
                </c:pt>
                <c:pt idx="124">
                  <c:v>15549</c:v>
                </c:pt>
                <c:pt idx="125">
                  <c:v>16728</c:v>
                </c:pt>
                <c:pt idx="126">
                  <c:v>16418</c:v>
                </c:pt>
                <c:pt idx="127">
                  <c:v>12729</c:v>
                </c:pt>
                <c:pt idx="128">
                  <c:v>11493</c:v>
                </c:pt>
                <c:pt idx="129">
                  <c:v>10480</c:v>
                </c:pt>
                <c:pt idx="130">
                  <c:v>9482</c:v>
                </c:pt>
                <c:pt idx="131">
                  <c:v>9638</c:v>
                </c:pt>
                <c:pt idx="132">
                  <c:v>8844</c:v>
                </c:pt>
                <c:pt idx="133">
                  <c:v>9353</c:v>
                </c:pt>
                <c:pt idx="134">
                  <c:v>11916</c:v>
                </c:pt>
                <c:pt idx="135">
                  <c:v>12755</c:v>
                </c:pt>
                <c:pt idx="136">
                  <c:v>12840</c:v>
                </c:pt>
                <c:pt idx="137">
                  <c:v>14534</c:v>
                </c:pt>
                <c:pt idx="138">
                  <c:v>14510</c:v>
                </c:pt>
                <c:pt idx="139">
                  <c:v>12359</c:v>
                </c:pt>
                <c:pt idx="140">
                  <c:v>11360</c:v>
                </c:pt>
                <c:pt idx="141">
                  <c:v>10702</c:v>
                </c:pt>
                <c:pt idx="142">
                  <c:v>10886</c:v>
                </c:pt>
                <c:pt idx="143">
                  <c:v>11619</c:v>
                </c:pt>
                <c:pt idx="144">
                  <c:v>12137</c:v>
                </c:pt>
                <c:pt idx="145">
                  <c:v>12434</c:v>
                </c:pt>
                <c:pt idx="146">
                  <c:v>14864</c:v>
                </c:pt>
                <c:pt idx="147">
                  <c:v>16656</c:v>
                </c:pt>
                <c:pt idx="148">
                  <c:v>16711</c:v>
                </c:pt>
                <c:pt idx="149">
                  <c:v>18458</c:v>
                </c:pt>
                <c:pt idx="150">
                  <c:v>17879</c:v>
                </c:pt>
                <c:pt idx="151">
                  <c:v>16538</c:v>
                </c:pt>
                <c:pt idx="152">
                  <c:v>15458</c:v>
                </c:pt>
                <c:pt idx="153">
                  <c:v>14626</c:v>
                </c:pt>
                <c:pt idx="154">
                  <c:v>15625</c:v>
                </c:pt>
                <c:pt idx="155">
                  <c:v>17236</c:v>
                </c:pt>
                <c:pt idx="156">
                  <c:v>18262</c:v>
                </c:pt>
                <c:pt idx="157">
                  <c:v>19119</c:v>
                </c:pt>
                <c:pt idx="158">
                  <c:v>22039</c:v>
                </c:pt>
                <c:pt idx="159">
                  <c:v>24402</c:v>
                </c:pt>
                <c:pt idx="160">
                  <c:v>25155</c:v>
                </c:pt>
                <c:pt idx="161">
                  <c:v>27499</c:v>
                </c:pt>
                <c:pt idx="162">
                  <c:v>29286</c:v>
                </c:pt>
                <c:pt idx="163">
                  <c:v>30571</c:v>
                </c:pt>
                <c:pt idx="164">
                  <c:v>32282</c:v>
                </c:pt>
                <c:pt idx="165">
                  <c:v>36325</c:v>
                </c:pt>
                <c:pt idx="166">
                  <c:v>42012</c:v>
                </c:pt>
                <c:pt idx="167">
                  <c:v>49131</c:v>
                </c:pt>
                <c:pt idx="168">
                  <c:v>56509</c:v>
                </c:pt>
                <c:pt idx="169">
                  <c:v>63334</c:v>
                </c:pt>
                <c:pt idx="170">
                  <c:v>69062</c:v>
                </c:pt>
                <c:pt idx="171">
                  <c:v>69914</c:v>
                </c:pt>
                <c:pt idx="172">
                  <c:v>69512</c:v>
                </c:pt>
                <c:pt idx="173">
                  <c:v>71226</c:v>
                </c:pt>
                <c:pt idx="174">
                  <c:v>68777</c:v>
                </c:pt>
                <c:pt idx="175">
                  <c:v>65993</c:v>
                </c:pt>
                <c:pt idx="176">
                  <c:v>62480</c:v>
                </c:pt>
                <c:pt idx="177">
                  <c:v>60354</c:v>
                </c:pt>
                <c:pt idx="178">
                  <c:v>59507</c:v>
                </c:pt>
                <c:pt idx="179">
                  <c:v>58501</c:v>
                </c:pt>
                <c:pt idx="180">
                  <c:v>55590</c:v>
                </c:pt>
                <c:pt idx="181">
                  <c:v>53238</c:v>
                </c:pt>
                <c:pt idx="182">
                  <c:v>52264</c:v>
                </c:pt>
                <c:pt idx="183">
                  <c:v>50301</c:v>
                </c:pt>
                <c:pt idx="184">
                  <c:v>48130</c:v>
                </c:pt>
                <c:pt idx="185">
                  <c:v>48060</c:v>
                </c:pt>
                <c:pt idx="186">
                  <c:v>46311</c:v>
                </c:pt>
                <c:pt idx="187">
                  <c:v>41641</c:v>
                </c:pt>
                <c:pt idx="188">
                  <c:v>40403</c:v>
                </c:pt>
                <c:pt idx="189">
                  <c:v>38250</c:v>
                </c:pt>
                <c:pt idx="190">
                  <c:v>35858</c:v>
                </c:pt>
                <c:pt idx="191">
                  <c:v>37777</c:v>
                </c:pt>
                <c:pt idx="192">
                  <c:v>37515</c:v>
                </c:pt>
                <c:pt idx="193">
                  <c:v>35802</c:v>
                </c:pt>
                <c:pt idx="194">
                  <c:v>37452</c:v>
                </c:pt>
                <c:pt idx="195">
                  <c:v>37975</c:v>
                </c:pt>
                <c:pt idx="196">
                  <c:v>42289</c:v>
                </c:pt>
                <c:pt idx="197">
                  <c:v>42307</c:v>
                </c:pt>
                <c:pt idx="198">
                  <c:v>38125</c:v>
                </c:pt>
                <c:pt idx="199">
                  <c:v>34564</c:v>
                </c:pt>
                <c:pt idx="200">
                  <c:v>33146</c:v>
                </c:pt>
                <c:pt idx="201">
                  <c:v>31337</c:v>
                </c:pt>
                <c:pt idx="202">
                  <c:v>30334</c:v>
                </c:pt>
                <c:pt idx="203">
                  <c:v>31566</c:v>
                </c:pt>
                <c:pt idx="204">
                  <c:v>30859</c:v>
                </c:pt>
                <c:pt idx="205">
                  <c:v>29261</c:v>
                </c:pt>
                <c:pt idx="206">
                  <c:v>31494</c:v>
                </c:pt>
                <c:pt idx="207">
                  <c:v>32509</c:v>
                </c:pt>
                <c:pt idx="208">
                  <c:v>30900</c:v>
                </c:pt>
                <c:pt idx="209">
                  <c:v>33549</c:v>
                </c:pt>
                <c:pt idx="210">
                  <c:v>28663</c:v>
                </c:pt>
                <c:pt idx="211">
                  <c:v>25271</c:v>
                </c:pt>
                <c:pt idx="212">
                  <c:v>22730</c:v>
                </c:pt>
                <c:pt idx="213">
                  <c:v>19953</c:v>
                </c:pt>
                <c:pt idx="214">
                  <c:v>20635</c:v>
                </c:pt>
                <c:pt idx="215">
                  <c:v>22057</c:v>
                </c:pt>
                <c:pt idx="216">
                  <c:v>21486</c:v>
                </c:pt>
                <c:pt idx="217">
                  <c:v>20791</c:v>
                </c:pt>
                <c:pt idx="218">
                  <c:v>22409</c:v>
                </c:pt>
                <c:pt idx="219">
                  <c:v>24366</c:v>
                </c:pt>
                <c:pt idx="220">
                  <c:v>23573</c:v>
                </c:pt>
                <c:pt idx="221">
                  <c:v>25613</c:v>
                </c:pt>
                <c:pt idx="222">
                  <c:v>25420</c:v>
                </c:pt>
                <c:pt idx="223">
                  <c:v>22525</c:v>
                </c:pt>
                <c:pt idx="224">
                  <c:v>20848</c:v>
                </c:pt>
                <c:pt idx="225">
                  <c:v>20174</c:v>
                </c:pt>
                <c:pt idx="226">
                  <c:v>19765</c:v>
                </c:pt>
                <c:pt idx="227">
                  <c:v>20604</c:v>
                </c:pt>
                <c:pt idx="228">
                  <c:v>20864</c:v>
                </c:pt>
                <c:pt idx="229">
                  <c:v>21751</c:v>
                </c:pt>
                <c:pt idx="230">
                  <c:v>21948</c:v>
                </c:pt>
                <c:pt idx="231">
                  <c:v>23554</c:v>
                </c:pt>
                <c:pt idx="232">
                  <c:v>23446</c:v>
                </c:pt>
                <c:pt idx="233">
                  <c:v>24827</c:v>
                </c:pt>
                <c:pt idx="234">
                  <c:v>23315</c:v>
                </c:pt>
                <c:pt idx="235">
                  <c:v>20988</c:v>
                </c:pt>
                <c:pt idx="236">
                  <c:v>18411</c:v>
                </c:pt>
                <c:pt idx="237">
                  <c:v>17155</c:v>
                </c:pt>
                <c:pt idx="238">
                  <c:v>16727</c:v>
                </c:pt>
                <c:pt idx="239">
                  <c:v>17097</c:v>
                </c:pt>
                <c:pt idx="240">
                  <c:v>16674</c:v>
                </c:pt>
                <c:pt idx="241">
                  <c:v>16878</c:v>
                </c:pt>
                <c:pt idx="242">
                  <c:v>19448</c:v>
                </c:pt>
                <c:pt idx="243">
                  <c:v>19759</c:v>
                </c:pt>
                <c:pt idx="244">
                  <c:v>19952</c:v>
                </c:pt>
                <c:pt idx="245">
                  <c:v>21569</c:v>
                </c:pt>
                <c:pt idx="246">
                  <c:v>21001</c:v>
                </c:pt>
                <c:pt idx="247">
                  <c:v>19028</c:v>
                </c:pt>
                <c:pt idx="248">
                  <c:v>16459</c:v>
                </c:pt>
                <c:pt idx="249">
                  <c:v>15246</c:v>
                </c:pt>
                <c:pt idx="250">
                  <c:v>14756</c:v>
                </c:pt>
                <c:pt idx="251">
                  <c:v>17097</c:v>
                </c:pt>
                <c:pt idx="252">
                  <c:v>15198</c:v>
                </c:pt>
                <c:pt idx="253">
                  <c:v>14862</c:v>
                </c:pt>
                <c:pt idx="254">
                  <c:v>17432</c:v>
                </c:pt>
                <c:pt idx="255">
                  <c:v>19040</c:v>
                </c:pt>
                <c:pt idx="256">
                  <c:v>18628</c:v>
                </c:pt>
                <c:pt idx="257">
                  <c:v>20305</c:v>
                </c:pt>
                <c:pt idx="258">
                  <c:v>20204</c:v>
                </c:pt>
                <c:pt idx="259">
                  <c:v>16946</c:v>
                </c:pt>
                <c:pt idx="260">
                  <c:v>15612</c:v>
                </c:pt>
                <c:pt idx="261">
                  <c:v>15023</c:v>
                </c:pt>
                <c:pt idx="262">
                  <c:v>13560</c:v>
                </c:pt>
                <c:pt idx="263">
                  <c:v>14257</c:v>
                </c:pt>
                <c:pt idx="264">
                  <c:v>14028</c:v>
                </c:pt>
                <c:pt idx="265">
                  <c:v>13342</c:v>
                </c:pt>
                <c:pt idx="266">
                  <c:v>15225</c:v>
                </c:pt>
                <c:pt idx="267">
                  <c:v>16938</c:v>
                </c:pt>
                <c:pt idx="268">
                  <c:v>16188</c:v>
                </c:pt>
                <c:pt idx="269">
                  <c:v>17613</c:v>
                </c:pt>
                <c:pt idx="270">
                  <c:v>17640</c:v>
                </c:pt>
                <c:pt idx="271">
                  <c:v>15075</c:v>
                </c:pt>
                <c:pt idx="272">
                  <c:v>13384</c:v>
                </c:pt>
                <c:pt idx="273">
                  <c:v>11160</c:v>
                </c:pt>
                <c:pt idx="274">
                  <c:v>11238</c:v>
                </c:pt>
                <c:pt idx="275">
                  <c:v>11674</c:v>
                </c:pt>
                <c:pt idx="276">
                  <c:v>11835</c:v>
                </c:pt>
                <c:pt idx="277">
                  <c:v>11605</c:v>
                </c:pt>
                <c:pt idx="278">
                  <c:v>13162</c:v>
                </c:pt>
                <c:pt idx="279">
                  <c:v>15110</c:v>
                </c:pt>
                <c:pt idx="280">
                  <c:v>14782</c:v>
                </c:pt>
                <c:pt idx="281">
                  <c:v>16123</c:v>
                </c:pt>
                <c:pt idx="282">
                  <c:v>15808</c:v>
                </c:pt>
                <c:pt idx="283">
                  <c:v>13450</c:v>
                </c:pt>
                <c:pt idx="284">
                  <c:v>11831</c:v>
                </c:pt>
                <c:pt idx="285">
                  <c:v>9820</c:v>
                </c:pt>
                <c:pt idx="286">
                  <c:v>9649</c:v>
                </c:pt>
                <c:pt idx="287">
                  <c:v>9933</c:v>
                </c:pt>
                <c:pt idx="288">
                  <c:v>9925</c:v>
                </c:pt>
                <c:pt idx="289">
                  <c:v>9922</c:v>
                </c:pt>
                <c:pt idx="290">
                  <c:v>10950</c:v>
                </c:pt>
                <c:pt idx="291">
                  <c:v>13782</c:v>
                </c:pt>
                <c:pt idx="292">
                  <c:v>13767</c:v>
                </c:pt>
                <c:pt idx="293">
                  <c:v>14644</c:v>
                </c:pt>
                <c:pt idx="294">
                  <c:v>14678</c:v>
                </c:pt>
                <c:pt idx="295">
                  <c:v>12637</c:v>
                </c:pt>
                <c:pt idx="296">
                  <c:v>11254</c:v>
                </c:pt>
                <c:pt idx="297">
                  <c:v>9954</c:v>
                </c:pt>
                <c:pt idx="298">
                  <c:v>9289</c:v>
                </c:pt>
                <c:pt idx="299">
                  <c:v>9815</c:v>
                </c:pt>
                <c:pt idx="300">
                  <c:v>9754</c:v>
                </c:pt>
                <c:pt idx="301">
                  <c:v>9805</c:v>
                </c:pt>
                <c:pt idx="302">
                  <c:v>87837</c:v>
                </c:pt>
                <c:pt idx="303">
                  <c:v>102538</c:v>
                </c:pt>
                <c:pt idx="304">
                  <c:v>105039</c:v>
                </c:pt>
                <c:pt idx="305">
                  <c:v>111386</c:v>
                </c:pt>
                <c:pt idx="306">
                  <c:v>101758</c:v>
                </c:pt>
                <c:pt idx="307">
                  <c:v>94558</c:v>
                </c:pt>
                <c:pt idx="308">
                  <c:v>62680</c:v>
                </c:pt>
                <c:pt idx="309">
                  <c:v>45770</c:v>
                </c:pt>
                <c:pt idx="310">
                  <c:v>38071</c:v>
                </c:pt>
                <c:pt idx="311">
                  <c:v>38071</c:v>
                </c:pt>
                <c:pt idx="312">
                  <c:v>34126</c:v>
                </c:pt>
                <c:pt idx="313">
                  <c:v>24924</c:v>
                </c:pt>
                <c:pt idx="314">
                  <c:v>26116</c:v>
                </c:pt>
                <c:pt idx="315">
                  <c:v>27432</c:v>
                </c:pt>
                <c:pt idx="316">
                  <c:v>22711</c:v>
                </c:pt>
                <c:pt idx="317">
                  <c:v>20218</c:v>
                </c:pt>
                <c:pt idx="318">
                  <c:v>17708</c:v>
                </c:pt>
                <c:pt idx="319">
                  <c:v>13157</c:v>
                </c:pt>
                <c:pt idx="320">
                  <c:v>9494</c:v>
                </c:pt>
                <c:pt idx="321">
                  <c:v>7871</c:v>
                </c:pt>
                <c:pt idx="322">
                  <c:v>5889</c:v>
                </c:pt>
                <c:pt idx="323">
                  <c:v>6421</c:v>
                </c:pt>
                <c:pt idx="324">
                  <c:v>6439</c:v>
                </c:pt>
                <c:pt idx="325">
                  <c:v>6526</c:v>
                </c:pt>
                <c:pt idx="326">
                  <c:v>7456</c:v>
                </c:pt>
                <c:pt idx="327">
                  <c:v>9208</c:v>
                </c:pt>
                <c:pt idx="328">
                  <c:v>9908</c:v>
                </c:pt>
                <c:pt idx="329">
                  <c:v>11333</c:v>
                </c:pt>
                <c:pt idx="330">
                  <c:v>11684</c:v>
                </c:pt>
                <c:pt idx="331">
                  <c:v>10505</c:v>
                </c:pt>
                <c:pt idx="332">
                  <c:v>9269</c:v>
                </c:pt>
                <c:pt idx="333">
                  <c:v>8987</c:v>
                </c:pt>
                <c:pt idx="334">
                  <c:v>8606</c:v>
                </c:pt>
                <c:pt idx="335">
                  <c:v>9039</c:v>
                </c:pt>
                <c:pt idx="336">
                  <c:v>9477</c:v>
                </c:pt>
              </c:numCache>
            </c:numRef>
          </c:val>
          <c:smooth val="0"/>
          <c:extLst>
            <c:ext xmlns:c16="http://schemas.microsoft.com/office/drawing/2014/chart" uri="{C3380CC4-5D6E-409C-BE32-E72D297353CC}">
              <c16:uniqueId val="{00000000-D856-4E06-8313-B15343BBABA8}"/>
            </c:ext>
          </c:extLst>
        </c:ser>
        <c:ser>
          <c:idx val="1"/>
          <c:order val="1"/>
          <c:tx>
            <c:strRef>
              <c:f>'203'!$B$3</c:f>
              <c:strCache>
                <c:ptCount val="1"/>
                <c:pt idx="0">
                  <c:v>Female</c:v>
                </c:pt>
              </c:strCache>
            </c:strRef>
          </c:tx>
          <c:spPr>
            <a:ln w="25400">
              <a:solidFill>
                <a:schemeClr val="accent4"/>
              </a:solidFill>
              <a:prstDash val="solid"/>
            </a:ln>
          </c:spPr>
          <c:marker>
            <c:symbol val="none"/>
          </c:marker>
          <c:cat>
            <c:numRef>
              <c:f>'203'!$D$1:$MB$1</c:f>
              <c:numCache>
                <c:formatCode>[$-409]mmm\-yy;@</c:formatCode>
                <c:ptCount val="337"/>
                <c:pt idx="0">
                  <c:v>34758</c:v>
                </c:pt>
                <c:pt idx="1">
                  <c:v>34789</c:v>
                </c:pt>
                <c:pt idx="2">
                  <c:v>34819</c:v>
                </c:pt>
                <c:pt idx="3">
                  <c:v>34850</c:v>
                </c:pt>
                <c:pt idx="4">
                  <c:v>34880</c:v>
                </c:pt>
                <c:pt idx="5">
                  <c:v>34911</c:v>
                </c:pt>
                <c:pt idx="6">
                  <c:v>34942</c:v>
                </c:pt>
                <c:pt idx="7">
                  <c:v>34972</c:v>
                </c:pt>
                <c:pt idx="8">
                  <c:v>35003</c:v>
                </c:pt>
                <c:pt idx="9">
                  <c:v>35033</c:v>
                </c:pt>
                <c:pt idx="10">
                  <c:v>35064</c:v>
                </c:pt>
                <c:pt idx="11">
                  <c:v>35095</c:v>
                </c:pt>
                <c:pt idx="12">
                  <c:v>35124</c:v>
                </c:pt>
                <c:pt idx="13">
                  <c:v>35155</c:v>
                </c:pt>
                <c:pt idx="14">
                  <c:v>35185</c:v>
                </c:pt>
                <c:pt idx="15">
                  <c:v>35216</c:v>
                </c:pt>
                <c:pt idx="16">
                  <c:v>35246</c:v>
                </c:pt>
                <c:pt idx="17">
                  <c:v>35277</c:v>
                </c:pt>
                <c:pt idx="18">
                  <c:v>35308</c:v>
                </c:pt>
                <c:pt idx="19">
                  <c:v>35338</c:v>
                </c:pt>
                <c:pt idx="20">
                  <c:v>35369</c:v>
                </c:pt>
                <c:pt idx="21">
                  <c:v>35399</c:v>
                </c:pt>
                <c:pt idx="22">
                  <c:v>35430</c:v>
                </c:pt>
                <c:pt idx="23">
                  <c:v>35461</c:v>
                </c:pt>
                <c:pt idx="24">
                  <c:v>35489</c:v>
                </c:pt>
                <c:pt idx="25">
                  <c:v>35520</c:v>
                </c:pt>
                <c:pt idx="26">
                  <c:v>35550</c:v>
                </c:pt>
                <c:pt idx="27">
                  <c:v>35581</c:v>
                </c:pt>
                <c:pt idx="28">
                  <c:v>35611</c:v>
                </c:pt>
                <c:pt idx="29">
                  <c:v>35642</c:v>
                </c:pt>
                <c:pt idx="30">
                  <c:v>35673</c:v>
                </c:pt>
                <c:pt idx="31">
                  <c:v>35703</c:v>
                </c:pt>
                <c:pt idx="32">
                  <c:v>35734</c:v>
                </c:pt>
                <c:pt idx="33">
                  <c:v>35764</c:v>
                </c:pt>
                <c:pt idx="34">
                  <c:v>35795</c:v>
                </c:pt>
                <c:pt idx="35">
                  <c:v>35826</c:v>
                </c:pt>
                <c:pt idx="36">
                  <c:v>35854</c:v>
                </c:pt>
                <c:pt idx="37">
                  <c:v>35885</c:v>
                </c:pt>
                <c:pt idx="38">
                  <c:v>35915</c:v>
                </c:pt>
                <c:pt idx="39">
                  <c:v>35946</c:v>
                </c:pt>
                <c:pt idx="40">
                  <c:v>35976</c:v>
                </c:pt>
                <c:pt idx="41">
                  <c:v>36007</c:v>
                </c:pt>
                <c:pt idx="42">
                  <c:v>36038</c:v>
                </c:pt>
                <c:pt idx="43">
                  <c:v>36068</c:v>
                </c:pt>
                <c:pt idx="44">
                  <c:v>36099</c:v>
                </c:pt>
                <c:pt idx="45">
                  <c:v>36129</c:v>
                </c:pt>
                <c:pt idx="46">
                  <c:v>36160</c:v>
                </c:pt>
                <c:pt idx="47">
                  <c:v>36191</c:v>
                </c:pt>
                <c:pt idx="48">
                  <c:v>36219</c:v>
                </c:pt>
                <c:pt idx="49">
                  <c:v>36250</c:v>
                </c:pt>
                <c:pt idx="50">
                  <c:v>36280</c:v>
                </c:pt>
                <c:pt idx="51">
                  <c:v>36311</c:v>
                </c:pt>
                <c:pt idx="52">
                  <c:v>36341</c:v>
                </c:pt>
                <c:pt idx="53">
                  <c:v>36372</c:v>
                </c:pt>
                <c:pt idx="54">
                  <c:v>36403</c:v>
                </c:pt>
                <c:pt idx="55">
                  <c:v>36433</c:v>
                </c:pt>
                <c:pt idx="56">
                  <c:v>36464</c:v>
                </c:pt>
                <c:pt idx="57">
                  <c:v>36494</c:v>
                </c:pt>
                <c:pt idx="58">
                  <c:v>36525</c:v>
                </c:pt>
                <c:pt idx="59">
                  <c:v>36556</c:v>
                </c:pt>
                <c:pt idx="60">
                  <c:v>36585</c:v>
                </c:pt>
                <c:pt idx="61">
                  <c:v>36616</c:v>
                </c:pt>
                <c:pt idx="62">
                  <c:v>36646</c:v>
                </c:pt>
                <c:pt idx="63">
                  <c:v>36677</c:v>
                </c:pt>
                <c:pt idx="64">
                  <c:v>36707</c:v>
                </c:pt>
                <c:pt idx="65">
                  <c:v>36738</c:v>
                </c:pt>
                <c:pt idx="66">
                  <c:v>36769</c:v>
                </c:pt>
                <c:pt idx="67">
                  <c:v>36799</c:v>
                </c:pt>
                <c:pt idx="68">
                  <c:v>36830</c:v>
                </c:pt>
                <c:pt idx="69">
                  <c:v>36860</c:v>
                </c:pt>
                <c:pt idx="70">
                  <c:v>36891</c:v>
                </c:pt>
                <c:pt idx="71">
                  <c:v>36922</c:v>
                </c:pt>
                <c:pt idx="72">
                  <c:v>36950</c:v>
                </c:pt>
                <c:pt idx="73">
                  <c:v>36981</c:v>
                </c:pt>
                <c:pt idx="74">
                  <c:v>37011</c:v>
                </c:pt>
                <c:pt idx="75">
                  <c:v>37042</c:v>
                </c:pt>
                <c:pt idx="76">
                  <c:v>37072</c:v>
                </c:pt>
                <c:pt idx="77">
                  <c:v>37103</c:v>
                </c:pt>
                <c:pt idx="78">
                  <c:v>37134</c:v>
                </c:pt>
                <c:pt idx="79">
                  <c:v>37164</c:v>
                </c:pt>
                <c:pt idx="80">
                  <c:v>37195</c:v>
                </c:pt>
                <c:pt idx="81">
                  <c:v>37225</c:v>
                </c:pt>
                <c:pt idx="82">
                  <c:v>37256</c:v>
                </c:pt>
                <c:pt idx="83">
                  <c:v>37287</c:v>
                </c:pt>
                <c:pt idx="84">
                  <c:v>37315</c:v>
                </c:pt>
                <c:pt idx="85">
                  <c:v>37346</c:v>
                </c:pt>
                <c:pt idx="86">
                  <c:v>37376</c:v>
                </c:pt>
                <c:pt idx="87">
                  <c:v>37407</c:v>
                </c:pt>
                <c:pt idx="88">
                  <c:v>37437</c:v>
                </c:pt>
                <c:pt idx="89">
                  <c:v>37468</c:v>
                </c:pt>
                <c:pt idx="90">
                  <c:v>37499</c:v>
                </c:pt>
                <c:pt idx="91">
                  <c:v>37529</c:v>
                </c:pt>
                <c:pt idx="92">
                  <c:v>37560</c:v>
                </c:pt>
                <c:pt idx="93">
                  <c:v>37590</c:v>
                </c:pt>
                <c:pt idx="94">
                  <c:v>37621</c:v>
                </c:pt>
                <c:pt idx="95">
                  <c:v>37652</c:v>
                </c:pt>
                <c:pt idx="96">
                  <c:v>37680</c:v>
                </c:pt>
                <c:pt idx="97">
                  <c:v>37711</c:v>
                </c:pt>
                <c:pt idx="98">
                  <c:v>37741</c:v>
                </c:pt>
                <c:pt idx="99">
                  <c:v>37772</c:v>
                </c:pt>
                <c:pt idx="100">
                  <c:v>37802</c:v>
                </c:pt>
                <c:pt idx="101">
                  <c:v>37833</c:v>
                </c:pt>
                <c:pt idx="102">
                  <c:v>37864</c:v>
                </c:pt>
                <c:pt idx="103">
                  <c:v>37894</c:v>
                </c:pt>
                <c:pt idx="104">
                  <c:v>37925</c:v>
                </c:pt>
                <c:pt idx="105">
                  <c:v>37955</c:v>
                </c:pt>
                <c:pt idx="106">
                  <c:v>37986</c:v>
                </c:pt>
                <c:pt idx="107">
                  <c:v>38017</c:v>
                </c:pt>
                <c:pt idx="108">
                  <c:v>38046</c:v>
                </c:pt>
                <c:pt idx="109">
                  <c:v>38077</c:v>
                </c:pt>
                <c:pt idx="110">
                  <c:v>38107</c:v>
                </c:pt>
                <c:pt idx="111">
                  <c:v>38138</c:v>
                </c:pt>
                <c:pt idx="112">
                  <c:v>38168</c:v>
                </c:pt>
                <c:pt idx="113">
                  <c:v>38199</c:v>
                </c:pt>
                <c:pt idx="114">
                  <c:v>38230</c:v>
                </c:pt>
                <c:pt idx="115">
                  <c:v>38260</c:v>
                </c:pt>
                <c:pt idx="116">
                  <c:v>38291</c:v>
                </c:pt>
                <c:pt idx="117">
                  <c:v>38321</c:v>
                </c:pt>
                <c:pt idx="118">
                  <c:v>38352</c:v>
                </c:pt>
                <c:pt idx="119">
                  <c:v>38383</c:v>
                </c:pt>
                <c:pt idx="120">
                  <c:v>38411</c:v>
                </c:pt>
                <c:pt idx="121">
                  <c:v>38442</c:v>
                </c:pt>
                <c:pt idx="122">
                  <c:v>38472</c:v>
                </c:pt>
                <c:pt idx="123">
                  <c:v>38503</c:v>
                </c:pt>
                <c:pt idx="124">
                  <c:v>38533</c:v>
                </c:pt>
                <c:pt idx="125">
                  <c:v>38564</c:v>
                </c:pt>
                <c:pt idx="126">
                  <c:v>38595</c:v>
                </c:pt>
                <c:pt idx="127">
                  <c:v>38625</c:v>
                </c:pt>
                <c:pt idx="128">
                  <c:v>38656</c:v>
                </c:pt>
                <c:pt idx="129">
                  <c:v>38686</c:v>
                </c:pt>
                <c:pt idx="130">
                  <c:v>38717</c:v>
                </c:pt>
                <c:pt idx="131">
                  <c:v>38748</c:v>
                </c:pt>
                <c:pt idx="132">
                  <c:v>38776</c:v>
                </c:pt>
                <c:pt idx="133">
                  <c:v>38807</c:v>
                </c:pt>
                <c:pt idx="134">
                  <c:v>38837</c:v>
                </c:pt>
                <c:pt idx="135">
                  <c:v>38868</c:v>
                </c:pt>
                <c:pt idx="136">
                  <c:v>38898</c:v>
                </c:pt>
                <c:pt idx="137">
                  <c:v>38929</c:v>
                </c:pt>
                <c:pt idx="138">
                  <c:v>38960</c:v>
                </c:pt>
                <c:pt idx="139">
                  <c:v>38990</c:v>
                </c:pt>
                <c:pt idx="140">
                  <c:v>39021</c:v>
                </c:pt>
                <c:pt idx="141">
                  <c:v>39051</c:v>
                </c:pt>
                <c:pt idx="142">
                  <c:v>39082</c:v>
                </c:pt>
                <c:pt idx="143">
                  <c:v>39113</c:v>
                </c:pt>
                <c:pt idx="144">
                  <c:v>39141</c:v>
                </c:pt>
                <c:pt idx="145">
                  <c:v>39172</c:v>
                </c:pt>
                <c:pt idx="146">
                  <c:v>39202</c:v>
                </c:pt>
                <c:pt idx="147">
                  <c:v>39233</c:v>
                </c:pt>
                <c:pt idx="148">
                  <c:v>39263</c:v>
                </c:pt>
                <c:pt idx="149">
                  <c:v>39294</c:v>
                </c:pt>
                <c:pt idx="150">
                  <c:v>39325</c:v>
                </c:pt>
                <c:pt idx="151">
                  <c:v>39355</c:v>
                </c:pt>
                <c:pt idx="152">
                  <c:v>39386</c:v>
                </c:pt>
                <c:pt idx="153">
                  <c:v>39401</c:v>
                </c:pt>
                <c:pt idx="154">
                  <c:v>39431.4</c:v>
                </c:pt>
                <c:pt idx="155">
                  <c:v>39461.800000000003</c:v>
                </c:pt>
                <c:pt idx="156">
                  <c:v>39492.200000000004</c:v>
                </c:pt>
                <c:pt idx="157">
                  <c:v>39522.600000000006</c:v>
                </c:pt>
                <c:pt idx="158">
                  <c:v>39553.000000000007</c:v>
                </c:pt>
                <c:pt idx="159">
                  <c:v>39583.400000000009</c:v>
                </c:pt>
                <c:pt idx="160">
                  <c:v>39613.80000000001</c:v>
                </c:pt>
                <c:pt idx="161">
                  <c:v>39644.200000000012</c:v>
                </c:pt>
                <c:pt idx="162">
                  <c:v>39674.600000000013</c:v>
                </c:pt>
                <c:pt idx="163">
                  <c:v>39705.000000000015</c:v>
                </c:pt>
                <c:pt idx="164">
                  <c:v>39735.400000000016</c:v>
                </c:pt>
                <c:pt idx="165">
                  <c:v>39765.800000000017</c:v>
                </c:pt>
                <c:pt idx="166">
                  <c:v>39796.200000000019</c:v>
                </c:pt>
                <c:pt idx="167">
                  <c:v>39826.60000000002</c:v>
                </c:pt>
                <c:pt idx="168">
                  <c:v>39857.000000000022</c:v>
                </c:pt>
                <c:pt idx="169">
                  <c:v>39887.400000000023</c:v>
                </c:pt>
                <c:pt idx="170">
                  <c:v>39917.800000000025</c:v>
                </c:pt>
                <c:pt idx="171">
                  <c:v>39948.200000000026</c:v>
                </c:pt>
                <c:pt idx="172">
                  <c:v>39978.600000000028</c:v>
                </c:pt>
                <c:pt idx="173">
                  <c:v>40009.000000000029</c:v>
                </c:pt>
                <c:pt idx="174">
                  <c:v>40039.400000000031</c:v>
                </c:pt>
                <c:pt idx="175">
                  <c:v>40069.800000000032</c:v>
                </c:pt>
                <c:pt idx="176">
                  <c:v>40100.200000000033</c:v>
                </c:pt>
                <c:pt idx="177">
                  <c:v>40130.600000000035</c:v>
                </c:pt>
                <c:pt idx="178">
                  <c:v>40161.000000000036</c:v>
                </c:pt>
                <c:pt idx="179">
                  <c:v>40191.400000000038</c:v>
                </c:pt>
                <c:pt idx="180">
                  <c:v>40221.800000000039</c:v>
                </c:pt>
                <c:pt idx="181">
                  <c:v>40252.200000000041</c:v>
                </c:pt>
                <c:pt idx="182">
                  <c:v>40282.600000000042</c:v>
                </c:pt>
                <c:pt idx="183">
                  <c:v>40313.000000000044</c:v>
                </c:pt>
                <c:pt idx="184">
                  <c:v>40343.400000000045</c:v>
                </c:pt>
                <c:pt idx="185">
                  <c:v>40373.800000000047</c:v>
                </c:pt>
                <c:pt idx="186">
                  <c:v>40404.200000000048</c:v>
                </c:pt>
                <c:pt idx="187">
                  <c:v>40434.600000000049</c:v>
                </c:pt>
                <c:pt idx="188">
                  <c:v>40465.000000000051</c:v>
                </c:pt>
                <c:pt idx="189">
                  <c:v>40495.400000000052</c:v>
                </c:pt>
                <c:pt idx="190">
                  <c:v>40525.800000000054</c:v>
                </c:pt>
                <c:pt idx="191">
                  <c:v>40556.200000000055</c:v>
                </c:pt>
                <c:pt idx="192">
                  <c:v>40586.600000000057</c:v>
                </c:pt>
                <c:pt idx="193">
                  <c:v>40617.000000000058</c:v>
                </c:pt>
                <c:pt idx="194">
                  <c:v>40647.40000000006</c:v>
                </c:pt>
                <c:pt idx="195">
                  <c:v>40677.800000000061</c:v>
                </c:pt>
                <c:pt idx="196">
                  <c:v>40708.200000000063</c:v>
                </c:pt>
                <c:pt idx="197">
                  <c:v>40738.600000000064</c:v>
                </c:pt>
                <c:pt idx="198">
                  <c:v>40769.000000000065</c:v>
                </c:pt>
                <c:pt idx="199">
                  <c:v>40799.400000000067</c:v>
                </c:pt>
                <c:pt idx="200">
                  <c:v>40829.800000000068</c:v>
                </c:pt>
                <c:pt idx="201">
                  <c:v>40860.20000000007</c:v>
                </c:pt>
                <c:pt idx="202">
                  <c:v>40890.600000000071</c:v>
                </c:pt>
                <c:pt idx="203">
                  <c:v>40921.000000000073</c:v>
                </c:pt>
                <c:pt idx="204">
                  <c:v>40951.400000000074</c:v>
                </c:pt>
                <c:pt idx="205">
                  <c:v>40981.800000000076</c:v>
                </c:pt>
                <c:pt idx="206">
                  <c:v>41012.200000000077</c:v>
                </c:pt>
                <c:pt idx="207">
                  <c:v>41042.600000000079</c:v>
                </c:pt>
                <c:pt idx="208">
                  <c:v>41073.00000000008</c:v>
                </c:pt>
                <c:pt idx="209">
                  <c:v>41103.400000000081</c:v>
                </c:pt>
                <c:pt idx="210">
                  <c:v>41133.800000000083</c:v>
                </c:pt>
                <c:pt idx="211">
                  <c:v>41164.200000000084</c:v>
                </c:pt>
                <c:pt idx="212">
                  <c:v>41194.600000000086</c:v>
                </c:pt>
                <c:pt idx="213">
                  <c:v>41225.000000000087</c:v>
                </c:pt>
                <c:pt idx="214">
                  <c:v>41255.400000000089</c:v>
                </c:pt>
                <c:pt idx="215">
                  <c:v>41285.80000000009</c:v>
                </c:pt>
                <c:pt idx="216">
                  <c:v>41316.200000000092</c:v>
                </c:pt>
                <c:pt idx="217">
                  <c:v>41346.600000000093</c:v>
                </c:pt>
                <c:pt idx="218">
                  <c:v>41377.000000000095</c:v>
                </c:pt>
                <c:pt idx="219">
                  <c:v>41407.400000000096</c:v>
                </c:pt>
                <c:pt idx="220">
                  <c:v>41437.800000000097</c:v>
                </c:pt>
                <c:pt idx="221">
                  <c:v>41468.200000000099</c:v>
                </c:pt>
                <c:pt idx="222">
                  <c:v>41498.6000000001</c:v>
                </c:pt>
                <c:pt idx="223">
                  <c:v>41529.000000000102</c:v>
                </c:pt>
                <c:pt idx="224">
                  <c:v>41559.400000000103</c:v>
                </c:pt>
                <c:pt idx="225">
                  <c:v>41589.800000000105</c:v>
                </c:pt>
                <c:pt idx="226">
                  <c:v>41620.200000000106</c:v>
                </c:pt>
                <c:pt idx="227">
                  <c:v>41650.600000000108</c:v>
                </c:pt>
                <c:pt idx="228">
                  <c:v>41681.000000000109</c:v>
                </c:pt>
                <c:pt idx="229">
                  <c:v>41711.400000000111</c:v>
                </c:pt>
                <c:pt idx="230">
                  <c:v>41741.800000000112</c:v>
                </c:pt>
                <c:pt idx="231">
                  <c:v>41772.200000000114</c:v>
                </c:pt>
                <c:pt idx="232">
                  <c:v>41802.600000000115</c:v>
                </c:pt>
                <c:pt idx="233">
                  <c:v>41833.000000000116</c:v>
                </c:pt>
                <c:pt idx="234">
                  <c:v>41865</c:v>
                </c:pt>
                <c:pt idx="235">
                  <c:v>41895.4</c:v>
                </c:pt>
                <c:pt idx="236">
                  <c:v>41925.800000000003</c:v>
                </c:pt>
                <c:pt idx="237">
                  <c:v>41956.200000000004</c:v>
                </c:pt>
                <c:pt idx="238">
                  <c:v>41986.600000000006</c:v>
                </c:pt>
                <c:pt idx="239">
                  <c:v>42017.000000000007</c:v>
                </c:pt>
                <c:pt idx="240">
                  <c:v>42047.400000000009</c:v>
                </c:pt>
                <c:pt idx="241">
                  <c:v>42077.80000000001</c:v>
                </c:pt>
                <c:pt idx="242">
                  <c:v>42108.200000000012</c:v>
                </c:pt>
                <c:pt idx="243">
                  <c:v>42138.600000000013</c:v>
                </c:pt>
                <c:pt idx="244">
                  <c:v>42169.000000000015</c:v>
                </c:pt>
                <c:pt idx="245">
                  <c:v>42199.400000000016</c:v>
                </c:pt>
                <c:pt idx="246">
                  <c:v>42229.800000000017</c:v>
                </c:pt>
                <c:pt idx="247">
                  <c:v>42260.200000000019</c:v>
                </c:pt>
                <c:pt idx="248">
                  <c:v>42290.60000000002</c:v>
                </c:pt>
                <c:pt idx="249">
                  <c:v>42321.000000000022</c:v>
                </c:pt>
                <c:pt idx="250">
                  <c:v>42351.400000000023</c:v>
                </c:pt>
                <c:pt idx="251">
                  <c:v>42381.800000000025</c:v>
                </c:pt>
                <c:pt idx="252">
                  <c:v>42412.200000000026</c:v>
                </c:pt>
                <c:pt idx="253">
                  <c:v>42442.600000000028</c:v>
                </c:pt>
                <c:pt idx="254">
                  <c:v>42473.000000000029</c:v>
                </c:pt>
                <c:pt idx="255">
                  <c:v>42503.400000000031</c:v>
                </c:pt>
                <c:pt idx="256">
                  <c:v>42533.800000000032</c:v>
                </c:pt>
                <c:pt idx="257">
                  <c:v>42564.200000000033</c:v>
                </c:pt>
                <c:pt idx="258">
                  <c:v>42594.600000000035</c:v>
                </c:pt>
                <c:pt idx="259">
                  <c:v>42625.000000000036</c:v>
                </c:pt>
                <c:pt idx="260">
                  <c:v>42655.400000000038</c:v>
                </c:pt>
                <c:pt idx="261">
                  <c:v>42685.800000000039</c:v>
                </c:pt>
                <c:pt idx="262">
                  <c:v>42716.200000000041</c:v>
                </c:pt>
                <c:pt idx="263">
                  <c:v>42746.600000000042</c:v>
                </c:pt>
                <c:pt idx="264">
                  <c:v>42777.000000000044</c:v>
                </c:pt>
                <c:pt idx="265">
                  <c:v>42807.400000000045</c:v>
                </c:pt>
                <c:pt idx="266">
                  <c:v>42837.800000000047</c:v>
                </c:pt>
                <c:pt idx="267">
                  <c:v>42868.200000000048</c:v>
                </c:pt>
                <c:pt idx="268">
                  <c:v>42898.600000000049</c:v>
                </c:pt>
                <c:pt idx="269">
                  <c:v>42929.000000000051</c:v>
                </c:pt>
                <c:pt idx="270">
                  <c:v>42959.400000000052</c:v>
                </c:pt>
                <c:pt idx="271">
                  <c:v>42989.800000000054</c:v>
                </c:pt>
                <c:pt idx="272">
                  <c:v>43020.200000000055</c:v>
                </c:pt>
                <c:pt idx="273">
                  <c:v>43050.600000000057</c:v>
                </c:pt>
                <c:pt idx="274">
                  <c:v>43081.000000000058</c:v>
                </c:pt>
                <c:pt idx="275">
                  <c:v>43111.40000000006</c:v>
                </c:pt>
                <c:pt idx="276">
                  <c:v>43141.800000000061</c:v>
                </c:pt>
                <c:pt idx="277">
                  <c:v>43172.200000000063</c:v>
                </c:pt>
                <c:pt idx="278">
                  <c:v>43202.600000000064</c:v>
                </c:pt>
                <c:pt idx="279">
                  <c:v>43233.000000000065</c:v>
                </c:pt>
                <c:pt idx="280">
                  <c:v>43263.400000000067</c:v>
                </c:pt>
                <c:pt idx="281">
                  <c:v>43293.800000000068</c:v>
                </c:pt>
                <c:pt idx="282">
                  <c:v>43324.20000000007</c:v>
                </c:pt>
                <c:pt idx="283">
                  <c:v>43354.600000000071</c:v>
                </c:pt>
                <c:pt idx="284">
                  <c:v>43385.000000000073</c:v>
                </c:pt>
                <c:pt idx="285">
                  <c:v>43415.400000000074</c:v>
                </c:pt>
                <c:pt idx="286">
                  <c:v>43445.800000000076</c:v>
                </c:pt>
                <c:pt idx="287">
                  <c:v>43476.200000000077</c:v>
                </c:pt>
                <c:pt idx="288">
                  <c:v>43506.600000000079</c:v>
                </c:pt>
                <c:pt idx="289">
                  <c:v>43537.00000000008</c:v>
                </c:pt>
                <c:pt idx="290">
                  <c:v>43567.400000000081</c:v>
                </c:pt>
                <c:pt idx="291">
                  <c:v>43597.800000000083</c:v>
                </c:pt>
                <c:pt idx="292">
                  <c:v>43628.200000000084</c:v>
                </c:pt>
                <c:pt idx="293">
                  <c:v>43658.600000000086</c:v>
                </c:pt>
                <c:pt idx="294">
                  <c:v>43689.000000000087</c:v>
                </c:pt>
                <c:pt idx="295">
                  <c:v>43719.400000000089</c:v>
                </c:pt>
                <c:pt idx="296">
                  <c:v>43749.80000000009</c:v>
                </c:pt>
                <c:pt idx="297">
                  <c:v>43780.200000000092</c:v>
                </c:pt>
                <c:pt idx="298">
                  <c:v>43810.600000000093</c:v>
                </c:pt>
                <c:pt idx="299">
                  <c:v>43841.000000000095</c:v>
                </c:pt>
                <c:pt idx="300">
                  <c:v>43871.400000000096</c:v>
                </c:pt>
                <c:pt idx="301">
                  <c:v>43901.800000000097</c:v>
                </c:pt>
                <c:pt idx="302">
                  <c:v>43932.200000000099</c:v>
                </c:pt>
                <c:pt idx="303">
                  <c:v>43962.6000000001</c:v>
                </c:pt>
                <c:pt idx="304">
                  <c:v>43993.000000000102</c:v>
                </c:pt>
                <c:pt idx="305">
                  <c:v>44023.400000000103</c:v>
                </c:pt>
                <c:pt idx="306">
                  <c:v>44053.800000000105</c:v>
                </c:pt>
                <c:pt idx="307">
                  <c:v>44084.200000000106</c:v>
                </c:pt>
                <c:pt idx="308">
                  <c:v>44114.600000000108</c:v>
                </c:pt>
                <c:pt idx="309">
                  <c:v>44145.000000000109</c:v>
                </c:pt>
                <c:pt idx="310">
                  <c:v>44175.400000000111</c:v>
                </c:pt>
                <c:pt idx="311">
                  <c:v>44205.800000000112</c:v>
                </c:pt>
                <c:pt idx="312">
                  <c:v>44236.200000000114</c:v>
                </c:pt>
                <c:pt idx="313">
                  <c:v>44266.600000000115</c:v>
                </c:pt>
                <c:pt idx="314">
                  <c:v>44297.000000000116</c:v>
                </c:pt>
                <c:pt idx="315">
                  <c:v>44327.400000000118</c:v>
                </c:pt>
                <c:pt idx="316">
                  <c:v>44357.800000000119</c:v>
                </c:pt>
                <c:pt idx="317">
                  <c:v>44388.200000000121</c:v>
                </c:pt>
                <c:pt idx="318">
                  <c:v>44418.600000000122</c:v>
                </c:pt>
                <c:pt idx="319">
                  <c:v>44449.000000000124</c:v>
                </c:pt>
                <c:pt idx="320">
                  <c:v>44479.400000000125</c:v>
                </c:pt>
                <c:pt idx="321">
                  <c:v>44509.800000000127</c:v>
                </c:pt>
                <c:pt idx="322">
                  <c:v>44540.200000000128</c:v>
                </c:pt>
                <c:pt idx="323">
                  <c:v>44570.60000000013</c:v>
                </c:pt>
                <c:pt idx="324">
                  <c:v>44601.000000000131</c:v>
                </c:pt>
                <c:pt idx="325">
                  <c:v>44631.400000000132</c:v>
                </c:pt>
                <c:pt idx="326">
                  <c:v>44661.800000000134</c:v>
                </c:pt>
                <c:pt idx="327">
                  <c:v>44692.200000000135</c:v>
                </c:pt>
                <c:pt idx="328">
                  <c:v>44722.600000000137</c:v>
                </c:pt>
                <c:pt idx="329">
                  <c:v>44753.000000000138</c:v>
                </c:pt>
                <c:pt idx="330">
                  <c:v>44783.40000000014</c:v>
                </c:pt>
                <c:pt idx="331">
                  <c:v>44813.800000000141</c:v>
                </c:pt>
                <c:pt idx="332">
                  <c:v>44844.200000000143</c:v>
                </c:pt>
                <c:pt idx="333">
                  <c:v>44874.600000000144</c:v>
                </c:pt>
                <c:pt idx="334">
                  <c:v>44905.000000000146</c:v>
                </c:pt>
                <c:pt idx="335">
                  <c:v>44935.400000000147</c:v>
                </c:pt>
                <c:pt idx="336">
                  <c:v>44965.800000000148</c:v>
                </c:pt>
              </c:numCache>
            </c:numRef>
          </c:cat>
          <c:val>
            <c:numRef>
              <c:f>'203'!$D$3:$MB$3</c:f>
              <c:numCache>
                <c:formatCode>#,##0</c:formatCode>
                <c:ptCount val="337"/>
                <c:pt idx="0">
                  <c:v>7689</c:v>
                </c:pt>
                <c:pt idx="1">
                  <c:v>7887</c:v>
                </c:pt>
                <c:pt idx="2">
                  <c:v>8295</c:v>
                </c:pt>
                <c:pt idx="3">
                  <c:v>8659</c:v>
                </c:pt>
                <c:pt idx="4">
                  <c:v>9963</c:v>
                </c:pt>
                <c:pt idx="5">
                  <c:v>11435</c:v>
                </c:pt>
                <c:pt idx="6">
                  <c:v>11011</c:v>
                </c:pt>
                <c:pt idx="7">
                  <c:v>9104</c:v>
                </c:pt>
                <c:pt idx="8">
                  <c:v>8670</c:v>
                </c:pt>
                <c:pt idx="9">
                  <c:v>7960</c:v>
                </c:pt>
                <c:pt idx="10">
                  <c:v>7787</c:v>
                </c:pt>
                <c:pt idx="11">
                  <c:v>7863</c:v>
                </c:pt>
                <c:pt idx="12">
                  <c:v>7894</c:v>
                </c:pt>
                <c:pt idx="13">
                  <c:v>7755</c:v>
                </c:pt>
                <c:pt idx="14">
                  <c:v>8296</c:v>
                </c:pt>
                <c:pt idx="15">
                  <c:v>8751</c:v>
                </c:pt>
                <c:pt idx="16">
                  <c:v>10224</c:v>
                </c:pt>
                <c:pt idx="17">
                  <c:v>11535</c:v>
                </c:pt>
                <c:pt idx="18">
                  <c:v>10611</c:v>
                </c:pt>
                <c:pt idx="19">
                  <c:v>8812</c:v>
                </c:pt>
                <c:pt idx="20">
                  <c:v>8215</c:v>
                </c:pt>
                <c:pt idx="21">
                  <c:v>7751</c:v>
                </c:pt>
                <c:pt idx="22">
                  <c:v>7185</c:v>
                </c:pt>
                <c:pt idx="23">
                  <c:v>7404</c:v>
                </c:pt>
                <c:pt idx="24">
                  <c:v>7384</c:v>
                </c:pt>
                <c:pt idx="25">
                  <c:v>7078</c:v>
                </c:pt>
                <c:pt idx="26">
                  <c:v>7454</c:v>
                </c:pt>
                <c:pt idx="27">
                  <c:v>8032</c:v>
                </c:pt>
                <c:pt idx="28">
                  <c:v>9377</c:v>
                </c:pt>
                <c:pt idx="29">
                  <c:v>10550</c:v>
                </c:pt>
                <c:pt idx="30">
                  <c:v>9776</c:v>
                </c:pt>
                <c:pt idx="31">
                  <c:v>8016</c:v>
                </c:pt>
                <c:pt idx="32">
                  <c:v>7444</c:v>
                </c:pt>
                <c:pt idx="33">
                  <c:v>6872</c:v>
                </c:pt>
                <c:pt idx="34">
                  <c:v>6180</c:v>
                </c:pt>
                <c:pt idx="35">
                  <c:v>6563</c:v>
                </c:pt>
                <c:pt idx="36">
                  <c:v>6048</c:v>
                </c:pt>
                <c:pt idx="37">
                  <c:v>6012</c:v>
                </c:pt>
                <c:pt idx="38">
                  <c:v>7080</c:v>
                </c:pt>
                <c:pt idx="39">
                  <c:v>7509</c:v>
                </c:pt>
                <c:pt idx="40">
                  <c:v>9201</c:v>
                </c:pt>
                <c:pt idx="41">
                  <c:v>10448</c:v>
                </c:pt>
                <c:pt idx="42">
                  <c:v>9908</c:v>
                </c:pt>
                <c:pt idx="43">
                  <c:v>8202</c:v>
                </c:pt>
                <c:pt idx="44">
                  <c:v>7502</c:v>
                </c:pt>
                <c:pt idx="45">
                  <c:v>7563</c:v>
                </c:pt>
                <c:pt idx="46">
                  <c:v>7289</c:v>
                </c:pt>
                <c:pt idx="47">
                  <c:v>7829</c:v>
                </c:pt>
                <c:pt idx="48">
                  <c:v>7417</c:v>
                </c:pt>
                <c:pt idx="49">
                  <c:v>7180</c:v>
                </c:pt>
                <c:pt idx="50">
                  <c:v>8377</c:v>
                </c:pt>
                <c:pt idx="51">
                  <c:v>8508</c:v>
                </c:pt>
                <c:pt idx="52">
                  <c:v>9753</c:v>
                </c:pt>
                <c:pt idx="53">
                  <c:v>11294</c:v>
                </c:pt>
                <c:pt idx="54">
                  <c:v>10502</c:v>
                </c:pt>
                <c:pt idx="55">
                  <c:v>8356</c:v>
                </c:pt>
                <c:pt idx="56">
                  <c:v>7743</c:v>
                </c:pt>
                <c:pt idx="57">
                  <c:v>7623</c:v>
                </c:pt>
                <c:pt idx="58">
                  <c:v>6793</c:v>
                </c:pt>
                <c:pt idx="59">
                  <c:v>7252</c:v>
                </c:pt>
                <c:pt idx="60">
                  <c:v>7054</c:v>
                </c:pt>
                <c:pt idx="61">
                  <c:v>6860</c:v>
                </c:pt>
                <c:pt idx="62">
                  <c:v>8062</c:v>
                </c:pt>
                <c:pt idx="63">
                  <c:v>8388</c:v>
                </c:pt>
                <c:pt idx="64">
                  <c:v>10306</c:v>
                </c:pt>
                <c:pt idx="65">
                  <c:v>11874</c:v>
                </c:pt>
                <c:pt idx="66">
                  <c:v>10967</c:v>
                </c:pt>
                <c:pt idx="67">
                  <c:v>8808</c:v>
                </c:pt>
                <c:pt idx="68">
                  <c:v>8230</c:v>
                </c:pt>
                <c:pt idx="69">
                  <c:v>8049</c:v>
                </c:pt>
                <c:pt idx="70">
                  <c:v>7777</c:v>
                </c:pt>
                <c:pt idx="71">
                  <c:v>8400</c:v>
                </c:pt>
                <c:pt idx="72">
                  <c:v>8801</c:v>
                </c:pt>
                <c:pt idx="73">
                  <c:v>7036</c:v>
                </c:pt>
                <c:pt idx="74">
                  <c:v>11559</c:v>
                </c:pt>
                <c:pt idx="75">
                  <c:v>12219</c:v>
                </c:pt>
                <c:pt idx="76">
                  <c:v>15536</c:v>
                </c:pt>
                <c:pt idx="77">
                  <c:v>17388</c:v>
                </c:pt>
                <c:pt idx="78">
                  <c:v>16255</c:v>
                </c:pt>
                <c:pt idx="79">
                  <c:v>15193</c:v>
                </c:pt>
                <c:pt idx="80">
                  <c:v>15705</c:v>
                </c:pt>
                <c:pt idx="81">
                  <c:v>16084</c:v>
                </c:pt>
                <c:pt idx="82">
                  <c:v>16497</c:v>
                </c:pt>
                <c:pt idx="83">
                  <c:v>17125</c:v>
                </c:pt>
                <c:pt idx="84">
                  <c:v>16705</c:v>
                </c:pt>
                <c:pt idx="85">
                  <c:v>16475</c:v>
                </c:pt>
                <c:pt idx="86">
                  <c:v>20940</c:v>
                </c:pt>
                <c:pt idx="87">
                  <c:v>20115</c:v>
                </c:pt>
                <c:pt idx="88">
                  <c:v>21952</c:v>
                </c:pt>
                <c:pt idx="89">
                  <c:v>23132</c:v>
                </c:pt>
                <c:pt idx="90">
                  <c:v>16993</c:v>
                </c:pt>
                <c:pt idx="91">
                  <c:v>19832</c:v>
                </c:pt>
                <c:pt idx="92">
                  <c:v>18451</c:v>
                </c:pt>
                <c:pt idx="93">
                  <c:v>17763</c:v>
                </c:pt>
                <c:pt idx="94">
                  <c:v>17175</c:v>
                </c:pt>
                <c:pt idx="95">
                  <c:v>17175</c:v>
                </c:pt>
                <c:pt idx="96">
                  <c:v>17155</c:v>
                </c:pt>
                <c:pt idx="97">
                  <c:v>17491</c:v>
                </c:pt>
                <c:pt idx="98">
                  <c:v>19122</c:v>
                </c:pt>
                <c:pt idx="99">
                  <c:v>19811</c:v>
                </c:pt>
                <c:pt idx="100">
                  <c:v>22643</c:v>
                </c:pt>
                <c:pt idx="101">
                  <c:v>23565</c:v>
                </c:pt>
                <c:pt idx="102">
                  <c:v>22195</c:v>
                </c:pt>
                <c:pt idx="103">
                  <c:v>19925</c:v>
                </c:pt>
                <c:pt idx="104">
                  <c:v>18782</c:v>
                </c:pt>
                <c:pt idx="105">
                  <c:v>17944</c:v>
                </c:pt>
                <c:pt idx="106">
                  <c:v>16829</c:v>
                </c:pt>
                <c:pt idx="107">
                  <c:v>15794</c:v>
                </c:pt>
                <c:pt idx="108">
                  <c:v>14174</c:v>
                </c:pt>
                <c:pt idx="109">
                  <c:v>13452</c:v>
                </c:pt>
                <c:pt idx="110">
                  <c:v>14655</c:v>
                </c:pt>
                <c:pt idx="111">
                  <c:v>14975</c:v>
                </c:pt>
                <c:pt idx="112">
                  <c:v>17494</c:v>
                </c:pt>
                <c:pt idx="113">
                  <c:v>19064</c:v>
                </c:pt>
                <c:pt idx="114">
                  <c:v>16925</c:v>
                </c:pt>
                <c:pt idx="115">
                  <c:v>14258</c:v>
                </c:pt>
                <c:pt idx="116">
                  <c:v>13549</c:v>
                </c:pt>
                <c:pt idx="117">
                  <c:v>12836</c:v>
                </c:pt>
                <c:pt idx="118">
                  <c:v>11711</c:v>
                </c:pt>
                <c:pt idx="119">
                  <c:v>11918</c:v>
                </c:pt>
                <c:pt idx="120">
                  <c:v>11045</c:v>
                </c:pt>
                <c:pt idx="121">
                  <c:v>10426</c:v>
                </c:pt>
                <c:pt idx="122">
                  <c:v>11682</c:v>
                </c:pt>
                <c:pt idx="123">
                  <c:v>11900</c:v>
                </c:pt>
                <c:pt idx="124">
                  <c:v>14256</c:v>
                </c:pt>
                <c:pt idx="125">
                  <c:v>15274</c:v>
                </c:pt>
                <c:pt idx="126">
                  <c:v>13314</c:v>
                </c:pt>
                <c:pt idx="127">
                  <c:v>10857</c:v>
                </c:pt>
                <c:pt idx="128">
                  <c:v>10421</c:v>
                </c:pt>
                <c:pt idx="129">
                  <c:v>9638</c:v>
                </c:pt>
                <c:pt idx="130">
                  <c:v>8742</c:v>
                </c:pt>
                <c:pt idx="131">
                  <c:v>8761</c:v>
                </c:pt>
                <c:pt idx="132">
                  <c:v>7847</c:v>
                </c:pt>
                <c:pt idx="133">
                  <c:v>7709</c:v>
                </c:pt>
                <c:pt idx="134">
                  <c:v>9300</c:v>
                </c:pt>
                <c:pt idx="135">
                  <c:v>10017</c:v>
                </c:pt>
                <c:pt idx="136">
                  <c:v>12614</c:v>
                </c:pt>
                <c:pt idx="137">
                  <c:v>14007</c:v>
                </c:pt>
                <c:pt idx="138">
                  <c:v>12902</c:v>
                </c:pt>
                <c:pt idx="139">
                  <c:v>10850</c:v>
                </c:pt>
                <c:pt idx="140">
                  <c:v>10309</c:v>
                </c:pt>
                <c:pt idx="141">
                  <c:v>9403</c:v>
                </c:pt>
                <c:pt idx="142">
                  <c:v>9298</c:v>
                </c:pt>
                <c:pt idx="143">
                  <c:v>9539</c:v>
                </c:pt>
                <c:pt idx="144">
                  <c:v>9112</c:v>
                </c:pt>
                <c:pt idx="145">
                  <c:v>9125</c:v>
                </c:pt>
                <c:pt idx="146">
                  <c:v>10520</c:v>
                </c:pt>
                <c:pt idx="147">
                  <c:v>11730</c:v>
                </c:pt>
                <c:pt idx="148">
                  <c:v>14024</c:v>
                </c:pt>
                <c:pt idx="149">
                  <c:v>15882</c:v>
                </c:pt>
                <c:pt idx="150">
                  <c:v>14187</c:v>
                </c:pt>
                <c:pt idx="151">
                  <c:v>13586</c:v>
                </c:pt>
                <c:pt idx="152">
                  <c:v>13070</c:v>
                </c:pt>
                <c:pt idx="153">
                  <c:v>12172</c:v>
                </c:pt>
                <c:pt idx="154">
                  <c:v>12363</c:v>
                </c:pt>
                <c:pt idx="155">
                  <c:v>12936</c:v>
                </c:pt>
                <c:pt idx="156">
                  <c:v>12696</c:v>
                </c:pt>
                <c:pt idx="157">
                  <c:v>13263</c:v>
                </c:pt>
                <c:pt idx="158">
                  <c:v>15054</c:v>
                </c:pt>
                <c:pt idx="159">
                  <c:v>16733</c:v>
                </c:pt>
                <c:pt idx="160">
                  <c:v>19969</c:v>
                </c:pt>
                <c:pt idx="161">
                  <c:v>22268</c:v>
                </c:pt>
                <c:pt idx="162">
                  <c:v>21514</c:v>
                </c:pt>
                <c:pt idx="163">
                  <c:v>21776</c:v>
                </c:pt>
                <c:pt idx="164">
                  <c:v>22190</c:v>
                </c:pt>
                <c:pt idx="165">
                  <c:v>23395</c:v>
                </c:pt>
                <c:pt idx="166">
                  <c:v>25046</c:v>
                </c:pt>
                <c:pt idx="167">
                  <c:v>27148</c:v>
                </c:pt>
                <c:pt idx="168">
                  <c:v>29774</c:v>
                </c:pt>
                <c:pt idx="169">
                  <c:v>33788</c:v>
                </c:pt>
                <c:pt idx="170">
                  <c:v>36842</c:v>
                </c:pt>
                <c:pt idx="171">
                  <c:v>37773</c:v>
                </c:pt>
                <c:pt idx="172">
                  <c:v>42787</c:v>
                </c:pt>
                <c:pt idx="173">
                  <c:v>46347</c:v>
                </c:pt>
                <c:pt idx="174">
                  <c:v>43130</c:v>
                </c:pt>
                <c:pt idx="175">
                  <c:v>41526</c:v>
                </c:pt>
                <c:pt idx="176">
                  <c:v>40217</c:v>
                </c:pt>
                <c:pt idx="177">
                  <c:v>38454</c:v>
                </c:pt>
                <c:pt idx="178">
                  <c:v>36101</c:v>
                </c:pt>
                <c:pt idx="179">
                  <c:v>35014</c:v>
                </c:pt>
                <c:pt idx="180">
                  <c:v>32911</c:v>
                </c:pt>
                <c:pt idx="181">
                  <c:v>31883</c:v>
                </c:pt>
                <c:pt idx="182">
                  <c:v>32995</c:v>
                </c:pt>
                <c:pt idx="183">
                  <c:v>32394</c:v>
                </c:pt>
                <c:pt idx="184">
                  <c:v>36605</c:v>
                </c:pt>
                <c:pt idx="185">
                  <c:v>38748</c:v>
                </c:pt>
                <c:pt idx="186">
                  <c:v>35599</c:v>
                </c:pt>
                <c:pt idx="187">
                  <c:v>32453</c:v>
                </c:pt>
                <c:pt idx="188">
                  <c:v>32335</c:v>
                </c:pt>
                <c:pt idx="189">
                  <c:v>30275</c:v>
                </c:pt>
                <c:pt idx="190">
                  <c:v>26887</c:v>
                </c:pt>
                <c:pt idx="191">
                  <c:v>27522</c:v>
                </c:pt>
                <c:pt idx="192">
                  <c:v>26470</c:v>
                </c:pt>
                <c:pt idx="193">
                  <c:v>25248</c:v>
                </c:pt>
                <c:pt idx="194">
                  <c:v>26608</c:v>
                </c:pt>
                <c:pt idx="195">
                  <c:v>27212</c:v>
                </c:pt>
                <c:pt idx="196">
                  <c:v>36578</c:v>
                </c:pt>
                <c:pt idx="197">
                  <c:v>37061</c:v>
                </c:pt>
                <c:pt idx="198">
                  <c:v>31317</c:v>
                </c:pt>
                <c:pt idx="199">
                  <c:v>28090</c:v>
                </c:pt>
                <c:pt idx="200">
                  <c:v>27591</c:v>
                </c:pt>
                <c:pt idx="201">
                  <c:v>25538</c:v>
                </c:pt>
                <c:pt idx="202">
                  <c:v>23349</c:v>
                </c:pt>
                <c:pt idx="203">
                  <c:v>23385</c:v>
                </c:pt>
                <c:pt idx="204">
                  <c:v>22326</c:v>
                </c:pt>
                <c:pt idx="205">
                  <c:v>21568</c:v>
                </c:pt>
                <c:pt idx="206">
                  <c:v>22964</c:v>
                </c:pt>
                <c:pt idx="207">
                  <c:v>24284</c:v>
                </c:pt>
                <c:pt idx="208">
                  <c:v>27768</c:v>
                </c:pt>
                <c:pt idx="209">
                  <c:v>29756</c:v>
                </c:pt>
                <c:pt idx="210">
                  <c:v>24059</c:v>
                </c:pt>
                <c:pt idx="211">
                  <c:v>21482</c:v>
                </c:pt>
                <c:pt idx="212">
                  <c:v>20363</c:v>
                </c:pt>
                <c:pt idx="213">
                  <c:v>17450</c:v>
                </c:pt>
                <c:pt idx="214">
                  <c:v>16737</c:v>
                </c:pt>
                <c:pt idx="215">
                  <c:v>16712</c:v>
                </c:pt>
                <c:pt idx="216">
                  <c:v>15451</c:v>
                </c:pt>
                <c:pt idx="217">
                  <c:v>15186</c:v>
                </c:pt>
                <c:pt idx="218">
                  <c:v>16286</c:v>
                </c:pt>
                <c:pt idx="219">
                  <c:v>17794</c:v>
                </c:pt>
                <c:pt idx="220">
                  <c:v>20360</c:v>
                </c:pt>
                <c:pt idx="221">
                  <c:v>22369</c:v>
                </c:pt>
                <c:pt idx="222">
                  <c:v>20697</c:v>
                </c:pt>
                <c:pt idx="223">
                  <c:v>18385</c:v>
                </c:pt>
                <c:pt idx="224">
                  <c:v>17632</c:v>
                </c:pt>
                <c:pt idx="225">
                  <c:v>16466</c:v>
                </c:pt>
                <c:pt idx="226">
                  <c:v>15343</c:v>
                </c:pt>
                <c:pt idx="227">
                  <c:v>15183</c:v>
                </c:pt>
                <c:pt idx="228">
                  <c:v>15026</c:v>
                </c:pt>
                <c:pt idx="229">
                  <c:v>16343</c:v>
                </c:pt>
                <c:pt idx="230">
                  <c:v>16190</c:v>
                </c:pt>
                <c:pt idx="231">
                  <c:v>17163</c:v>
                </c:pt>
                <c:pt idx="232">
                  <c:v>19393</c:v>
                </c:pt>
                <c:pt idx="233">
                  <c:v>20751</c:v>
                </c:pt>
                <c:pt idx="234">
                  <c:v>18575</c:v>
                </c:pt>
                <c:pt idx="235">
                  <c:v>16453</c:v>
                </c:pt>
                <c:pt idx="236">
                  <c:v>15157</c:v>
                </c:pt>
                <c:pt idx="237">
                  <c:v>13975</c:v>
                </c:pt>
                <c:pt idx="238">
                  <c:v>13162</c:v>
                </c:pt>
                <c:pt idx="239">
                  <c:v>12633</c:v>
                </c:pt>
                <c:pt idx="240">
                  <c:v>12222</c:v>
                </c:pt>
                <c:pt idx="241">
                  <c:v>11988</c:v>
                </c:pt>
                <c:pt idx="242">
                  <c:v>14078</c:v>
                </c:pt>
                <c:pt idx="243">
                  <c:v>14413</c:v>
                </c:pt>
                <c:pt idx="244">
                  <c:v>16548</c:v>
                </c:pt>
                <c:pt idx="245">
                  <c:v>18572</c:v>
                </c:pt>
                <c:pt idx="246">
                  <c:v>17106</c:v>
                </c:pt>
                <c:pt idx="247">
                  <c:v>15475</c:v>
                </c:pt>
                <c:pt idx="248">
                  <c:v>14160</c:v>
                </c:pt>
                <c:pt idx="249">
                  <c:v>12968</c:v>
                </c:pt>
                <c:pt idx="250">
                  <c:v>12166</c:v>
                </c:pt>
                <c:pt idx="251">
                  <c:v>12633</c:v>
                </c:pt>
                <c:pt idx="252">
                  <c:v>11659</c:v>
                </c:pt>
                <c:pt idx="253">
                  <c:v>11506</c:v>
                </c:pt>
                <c:pt idx="254">
                  <c:v>13364</c:v>
                </c:pt>
                <c:pt idx="255">
                  <c:v>14264</c:v>
                </c:pt>
                <c:pt idx="256">
                  <c:v>16024</c:v>
                </c:pt>
                <c:pt idx="257">
                  <c:v>17959</c:v>
                </c:pt>
                <c:pt idx="258">
                  <c:v>16625</c:v>
                </c:pt>
                <c:pt idx="259">
                  <c:v>14443</c:v>
                </c:pt>
                <c:pt idx="260">
                  <c:v>13624</c:v>
                </c:pt>
                <c:pt idx="261">
                  <c:v>13122</c:v>
                </c:pt>
                <c:pt idx="262">
                  <c:v>11454</c:v>
                </c:pt>
                <c:pt idx="263">
                  <c:v>11754</c:v>
                </c:pt>
                <c:pt idx="264">
                  <c:v>11405</c:v>
                </c:pt>
                <c:pt idx="265">
                  <c:v>11038</c:v>
                </c:pt>
                <c:pt idx="266">
                  <c:v>12749</c:v>
                </c:pt>
                <c:pt idx="267">
                  <c:v>13582</c:v>
                </c:pt>
                <c:pt idx="268">
                  <c:v>14911</c:v>
                </c:pt>
                <c:pt idx="269">
                  <c:v>16845</c:v>
                </c:pt>
                <c:pt idx="270">
                  <c:v>16005</c:v>
                </c:pt>
                <c:pt idx="271">
                  <c:v>13806</c:v>
                </c:pt>
                <c:pt idx="272">
                  <c:v>13044</c:v>
                </c:pt>
                <c:pt idx="273">
                  <c:v>11015</c:v>
                </c:pt>
                <c:pt idx="274">
                  <c:v>10767</c:v>
                </c:pt>
                <c:pt idx="275">
                  <c:v>10594</c:v>
                </c:pt>
                <c:pt idx="276">
                  <c:v>10845</c:v>
                </c:pt>
                <c:pt idx="277">
                  <c:v>10548</c:v>
                </c:pt>
                <c:pt idx="278">
                  <c:v>11886</c:v>
                </c:pt>
                <c:pt idx="279">
                  <c:v>12712</c:v>
                </c:pt>
                <c:pt idx="280">
                  <c:v>13754</c:v>
                </c:pt>
                <c:pt idx="281">
                  <c:v>15773</c:v>
                </c:pt>
                <c:pt idx="282">
                  <c:v>14614</c:v>
                </c:pt>
                <c:pt idx="283">
                  <c:v>12761</c:v>
                </c:pt>
                <c:pt idx="284">
                  <c:v>11941</c:v>
                </c:pt>
                <c:pt idx="285">
                  <c:v>9821</c:v>
                </c:pt>
                <c:pt idx="286">
                  <c:v>9767</c:v>
                </c:pt>
                <c:pt idx="287">
                  <c:v>9654</c:v>
                </c:pt>
                <c:pt idx="288">
                  <c:v>9651</c:v>
                </c:pt>
                <c:pt idx="289">
                  <c:v>9318</c:v>
                </c:pt>
                <c:pt idx="290">
                  <c:v>10320</c:v>
                </c:pt>
                <c:pt idx="291">
                  <c:v>12072</c:v>
                </c:pt>
                <c:pt idx="292">
                  <c:v>13063</c:v>
                </c:pt>
                <c:pt idx="293">
                  <c:v>14409</c:v>
                </c:pt>
                <c:pt idx="294">
                  <c:v>13343</c:v>
                </c:pt>
                <c:pt idx="295">
                  <c:v>11915</c:v>
                </c:pt>
                <c:pt idx="296">
                  <c:v>10847</c:v>
                </c:pt>
                <c:pt idx="297">
                  <c:v>9467</c:v>
                </c:pt>
                <c:pt idx="298">
                  <c:v>8549</c:v>
                </c:pt>
                <c:pt idx="299">
                  <c:v>8911</c:v>
                </c:pt>
                <c:pt idx="300">
                  <c:v>8723</c:v>
                </c:pt>
                <c:pt idx="301">
                  <c:v>8802</c:v>
                </c:pt>
                <c:pt idx="302">
                  <c:v>110534</c:v>
                </c:pt>
                <c:pt idx="303">
                  <c:v>117856</c:v>
                </c:pt>
                <c:pt idx="304">
                  <c:v>113108</c:v>
                </c:pt>
                <c:pt idx="305">
                  <c:v>119644</c:v>
                </c:pt>
                <c:pt idx="306">
                  <c:v>104593</c:v>
                </c:pt>
                <c:pt idx="307">
                  <c:v>95979</c:v>
                </c:pt>
                <c:pt idx="308">
                  <c:v>62005</c:v>
                </c:pt>
                <c:pt idx="309">
                  <c:v>45707</c:v>
                </c:pt>
                <c:pt idx="310">
                  <c:v>36983</c:v>
                </c:pt>
                <c:pt idx="311">
                  <c:v>36983</c:v>
                </c:pt>
                <c:pt idx="312">
                  <c:v>30845</c:v>
                </c:pt>
                <c:pt idx="313">
                  <c:v>23717</c:v>
                </c:pt>
                <c:pt idx="314">
                  <c:v>25767</c:v>
                </c:pt>
                <c:pt idx="315">
                  <c:v>27279</c:v>
                </c:pt>
                <c:pt idx="316">
                  <c:v>23336</c:v>
                </c:pt>
                <c:pt idx="317">
                  <c:v>21201</c:v>
                </c:pt>
                <c:pt idx="318">
                  <c:v>18105</c:v>
                </c:pt>
                <c:pt idx="319">
                  <c:v>13319</c:v>
                </c:pt>
                <c:pt idx="320">
                  <c:v>10478</c:v>
                </c:pt>
                <c:pt idx="321">
                  <c:v>8942</c:v>
                </c:pt>
                <c:pt idx="322">
                  <c:v>6585</c:v>
                </c:pt>
                <c:pt idx="323">
                  <c:v>6988</c:v>
                </c:pt>
                <c:pt idx="324">
                  <c:v>6634</c:v>
                </c:pt>
                <c:pt idx="325">
                  <c:v>6780</c:v>
                </c:pt>
                <c:pt idx="326">
                  <c:v>7968</c:v>
                </c:pt>
                <c:pt idx="327">
                  <c:v>9103</c:v>
                </c:pt>
                <c:pt idx="328">
                  <c:v>11010</c:v>
                </c:pt>
                <c:pt idx="329">
                  <c:v>12637</c:v>
                </c:pt>
                <c:pt idx="330">
                  <c:v>12302</c:v>
                </c:pt>
                <c:pt idx="331">
                  <c:v>11164</c:v>
                </c:pt>
                <c:pt idx="332">
                  <c:v>10405</c:v>
                </c:pt>
                <c:pt idx="333">
                  <c:v>10105</c:v>
                </c:pt>
                <c:pt idx="334">
                  <c:v>9206</c:v>
                </c:pt>
                <c:pt idx="335">
                  <c:v>9648</c:v>
                </c:pt>
                <c:pt idx="336">
                  <c:v>10063</c:v>
                </c:pt>
              </c:numCache>
            </c:numRef>
          </c:val>
          <c:smooth val="1"/>
          <c:extLst>
            <c:ext xmlns:c16="http://schemas.microsoft.com/office/drawing/2014/chart" uri="{C3380CC4-5D6E-409C-BE32-E72D297353CC}">
              <c16:uniqueId val="{00000001-D856-4E06-8313-B15343BBABA8}"/>
            </c:ext>
          </c:extLst>
        </c:ser>
        <c:dLbls>
          <c:showLegendKey val="0"/>
          <c:showVal val="0"/>
          <c:showCatName val="0"/>
          <c:showSerName val="0"/>
          <c:showPercent val="0"/>
          <c:showBubbleSize val="0"/>
        </c:dLbls>
        <c:smooth val="0"/>
        <c:axId val="492759536"/>
        <c:axId val="492759928"/>
      </c:lineChart>
      <c:dateAx>
        <c:axId val="492759536"/>
        <c:scaling>
          <c:orientation val="minMax"/>
          <c:max val="44958"/>
          <c:min val="41306"/>
        </c:scaling>
        <c:delete val="0"/>
        <c:axPos val="b"/>
        <c:numFmt formatCode="mmm\-yy" sourceLinked="0"/>
        <c:majorTickMark val="cross"/>
        <c:minorTickMark val="none"/>
        <c:tickLblPos val="nextTo"/>
        <c:spPr>
          <a:ln w="3175">
            <a:solidFill>
              <a:srgbClr val="000000"/>
            </a:solidFill>
            <a:prstDash val="solid"/>
          </a:ln>
        </c:spPr>
        <c:txPr>
          <a:bodyPr rot="-2700000" vert="horz"/>
          <a:lstStyle/>
          <a:p>
            <a:pPr>
              <a:defRPr sz="1200" b="1" i="0" u="none" strike="noStrike" baseline="0">
                <a:solidFill>
                  <a:srgbClr val="000000"/>
                </a:solidFill>
                <a:latin typeface="Arial"/>
                <a:ea typeface="Arial"/>
                <a:cs typeface="Arial"/>
              </a:defRPr>
            </a:pPr>
            <a:endParaRPr lang="en-US"/>
          </a:p>
        </c:txPr>
        <c:crossAx val="492759928"/>
        <c:crossesAt val="0"/>
        <c:auto val="1"/>
        <c:lblOffset val="100"/>
        <c:baseTimeUnit val="months"/>
        <c:majorUnit val="6"/>
        <c:majorTimeUnit val="months"/>
        <c:minorUnit val="3"/>
        <c:minorTimeUnit val="months"/>
      </c:dateAx>
      <c:valAx>
        <c:axId val="492759928"/>
        <c:scaling>
          <c:orientation val="minMax"/>
          <c:min val="0"/>
        </c:scaling>
        <c:delete val="0"/>
        <c:axPos val="r"/>
        <c:majorGridlines>
          <c:spPr>
            <a:ln w="3175">
              <a:solidFill>
                <a:srgbClr val="969696"/>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1200" b="1" i="0" u="none" strike="noStrike" baseline="0">
                <a:solidFill>
                  <a:srgbClr val="000000"/>
                </a:solidFill>
                <a:latin typeface="Arial"/>
                <a:ea typeface="Arial"/>
                <a:cs typeface="Arial"/>
              </a:defRPr>
            </a:pPr>
            <a:endParaRPr lang="en-US"/>
          </a:p>
        </c:txPr>
        <c:crossAx val="492759536"/>
        <c:crosses val="max"/>
        <c:crossBetween val="midCat"/>
        <c:majorUnit val="10000"/>
        <c:minorUnit val="5000"/>
      </c:valAx>
      <c:spPr>
        <a:solidFill>
          <a:srgbClr val="FFFFFF"/>
        </a:solidFill>
        <a:ln w="12700">
          <a:solidFill>
            <a:srgbClr val="000000"/>
          </a:solidFill>
          <a:prstDash val="solid"/>
        </a:ln>
      </c:spPr>
    </c:plotArea>
    <c:legend>
      <c:legendPos val="r"/>
      <c:layout>
        <c:manualLayout>
          <c:xMode val="edge"/>
          <c:yMode val="edge"/>
          <c:x val="0.43634408049374673"/>
          <c:y val="0.9561695129017963"/>
          <c:w val="0.22524494557875585"/>
          <c:h val="3.5714285714285698E-2"/>
        </c:manualLayout>
      </c:layout>
      <c:overlay val="0"/>
      <c:spPr>
        <a:solidFill>
          <a:srgbClr val="FFFFFF"/>
        </a:solidFill>
        <a:ln w="3175">
          <a:solidFill>
            <a:srgbClr val="000000"/>
          </a:solidFill>
          <a:prstDash val="solid"/>
        </a:ln>
      </c:spPr>
      <c:txPr>
        <a:bodyPr/>
        <a:lstStyle/>
        <a:p>
          <a:pPr>
            <a:defRPr sz="1010" b="1"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2550" b="0" i="0" u="none" strike="noStrike" baseline="0">
          <a:solidFill>
            <a:srgbClr val="000000"/>
          </a:solidFill>
          <a:latin typeface="Arial"/>
          <a:ea typeface="Arial"/>
          <a:cs typeface="Arial"/>
        </a:defRPr>
      </a:pPr>
      <a:endParaRPr lang="en-US"/>
    </a:p>
  </c:txPr>
  <c:printSettings>
    <c:headerFooter alignWithMargins="0"/>
    <c:pageMargins b="0" l="0" r="0" t="0" header="0" footer="0"/>
    <c:pageSetup orientation="landscape" horizontalDpi="1200" verticalDpi="1200"/>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6.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8.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0</xdr:col>
      <xdr:colOff>304800</xdr:colOff>
      <xdr:row>0</xdr:row>
      <xdr:rowOff>19050</xdr:rowOff>
    </xdr:from>
    <xdr:to>
      <xdr:col>11</xdr:col>
      <xdr:colOff>257175</xdr:colOff>
      <xdr:row>30</xdr:row>
      <xdr:rowOff>171450</xdr:rowOff>
    </xdr:to>
    <xdr:graphicFrame macro="">
      <xdr:nvGraphicFramePr>
        <xdr:cNvPr id="15051924" name="Chart 1">
          <a:extLst>
            <a:ext uri="{FF2B5EF4-FFF2-40B4-BE49-F238E27FC236}">
              <a16:creationId xmlns:a16="http://schemas.microsoft.com/office/drawing/2014/main" id="{00000000-0008-0000-0500-000094ACE5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xdr:from>
      <xdr:col>3</xdr:col>
      <xdr:colOff>339090</xdr:colOff>
      <xdr:row>32</xdr:row>
      <xdr:rowOff>204948</xdr:rowOff>
    </xdr:from>
    <xdr:to>
      <xdr:col>6</xdr:col>
      <xdr:colOff>449777</xdr:colOff>
      <xdr:row>34</xdr:row>
      <xdr:rowOff>166848</xdr:rowOff>
    </xdr:to>
    <xdr:sp macro="" textlink="">
      <xdr:nvSpPr>
        <xdr:cNvPr id="3" name="TextBox 2">
          <a:extLst>
            <a:ext uri="{FF2B5EF4-FFF2-40B4-BE49-F238E27FC236}">
              <a16:creationId xmlns:a16="http://schemas.microsoft.com/office/drawing/2014/main" id="{00000000-0008-0000-0500-000003000000}"/>
            </a:ext>
          </a:extLst>
        </xdr:cNvPr>
        <xdr:cNvSpPr txBox="1"/>
      </xdr:nvSpPr>
      <xdr:spPr>
        <a:xfrm>
          <a:off x="2739390" y="6577173"/>
          <a:ext cx="2510987" cy="38100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n-US" sz="800">
              <a:latin typeface="Tahoma" pitchFamily="34" charset="0"/>
              <a:cs typeface="Tahoma" pitchFamily="34" charset="0"/>
            </a:rPr>
            <a:t>Source:</a:t>
          </a:r>
          <a:r>
            <a:rPr lang="en-US" sz="800" baseline="0">
              <a:latin typeface="Tahoma" pitchFamily="34" charset="0"/>
              <a:cs typeface="Tahoma" pitchFamily="34" charset="0"/>
            </a:rPr>
            <a:t>  Special report from Arizona Department of Economic Security, Systems and Programming</a:t>
          </a:r>
          <a:endParaRPr lang="en-US" sz="800">
            <a:latin typeface="Tahoma" pitchFamily="34" charset="0"/>
            <a:cs typeface="Tahoma" pitchFamily="34" charset="0"/>
          </a:endParaRP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0.31447</cdr:x>
      <cdr:y>0.01293</cdr:y>
    </cdr:from>
    <cdr:to>
      <cdr:x>0.70629</cdr:x>
      <cdr:y>0.08464</cdr:y>
    </cdr:to>
    <cdr:sp macro="" textlink="'[1]4 Init'!$A$49:$G$49">
      <cdr:nvSpPr>
        <cdr:cNvPr id="1891331" name="Text Box 3"/>
        <cdr:cNvSpPr txBox="1">
          <a:spLocks xmlns:a="http://schemas.openxmlformats.org/drawingml/2006/main" noChangeArrowheads="1" noTextEdit="1"/>
        </cdr:cNvSpPr>
      </cdr:nvSpPr>
      <cdr:spPr bwMode="auto">
        <a:xfrm xmlns:a="http://schemas.openxmlformats.org/drawingml/2006/main">
          <a:off x="2752725" y="75730"/>
          <a:ext cx="3429787" cy="420068"/>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45720" tIns="32004" rIns="45720" bIns="32004" anchor="ctr" upright="1"/>
        <a:lstStyle xmlns:a="http://schemas.openxmlformats.org/drawingml/2006/main"/>
        <a:p xmlns:a="http://schemas.openxmlformats.org/drawingml/2006/main">
          <a:pPr algn="ctr" rtl="0">
            <a:defRPr sz="1000"/>
          </a:pPr>
          <a:r>
            <a:rPr lang="en-US" sz="1400" b="1" i="0" u="none" strike="noStrike" baseline="0">
              <a:solidFill>
                <a:srgbClr val="000000"/>
              </a:solidFill>
              <a:latin typeface="Arial" panose="020B0604020202020204" pitchFamily="34" charset="0"/>
              <a:cs typeface="Arial" panose="020B0604020202020204" pitchFamily="34" charset="0"/>
            </a:rPr>
            <a:t>4B. Additional Claims</a:t>
          </a:r>
        </a:p>
      </cdr:txBody>
    </cdr:sp>
  </cdr:relSizeAnchor>
  <cdr:relSizeAnchor xmlns:cdr="http://schemas.openxmlformats.org/drawingml/2006/chartDrawing">
    <cdr:from>
      <cdr:x>0.31882</cdr:x>
      <cdr:y>0.06179</cdr:y>
    </cdr:from>
    <cdr:to>
      <cdr:x>0.72688</cdr:x>
      <cdr:y>0.14146</cdr:y>
    </cdr:to>
    <cdr:sp macro="" textlink="'5159'!$C$34:$F$34">
      <cdr:nvSpPr>
        <cdr:cNvPr id="2" name="TextBox 1"/>
        <cdr:cNvSpPr txBox="1"/>
      </cdr:nvSpPr>
      <cdr:spPr>
        <a:xfrm xmlns:a="http://schemas.openxmlformats.org/drawingml/2006/main">
          <a:off x="2790783" y="361958"/>
          <a:ext cx="3571917" cy="466697"/>
        </a:xfrm>
        <a:prstGeom xmlns:a="http://schemas.openxmlformats.org/drawingml/2006/main" prst="rect">
          <a:avLst/>
        </a:prstGeom>
      </cdr:spPr>
      <cdr:txBody>
        <a:bodyPr xmlns:a="http://schemas.openxmlformats.org/drawingml/2006/main" vertOverflow="clip" wrap="square" rtlCol="0" anchor="ctr"/>
        <a:lstStyle xmlns:a="http://schemas.openxmlformats.org/drawingml/2006/main"/>
        <a:p xmlns:a="http://schemas.openxmlformats.org/drawingml/2006/main">
          <a:pPr algn="ctr"/>
          <a:fld id="{0C8F20BF-0250-4CE1-85EC-4320F83ACD18}" type="TxLink">
            <a:rPr lang="en-US" sz="1400" b="1" i="0" u="none" strike="noStrike">
              <a:solidFill>
                <a:srgbClr val="000000"/>
              </a:solidFill>
              <a:latin typeface="Arial" panose="020B0604020202020204" pitchFamily="34" charset="0"/>
              <a:ea typeface="Tahoma"/>
              <a:cs typeface="Arial" panose="020B0604020202020204" pitchFamily="34" charset="0"/>
            </a:rPr>
            <a:pPr algn="ctr"/>
            <a:t> </a:t>
          </a:fld>
          <a:endParaRPr lang="en-US" sz="1400" b="1">
            <a:latin typeface="Arial" panose="020B0604020202020204" pitchFamily="34" charset="0"/>
            <a:ea typeface="Tahoma" panose="020B0604030504040204" pitchFamily="34" charset="0"/>
            <a:cs typeface="Arial" panose="020B0604020202020204" pitchFamily="34" charset="0"/>
          </a:endParaRPr>
        </a:p>
      </cdr:txBody>
    </cdr:sp>
  </cdr:relSizeAnchor>
</c:userShapes>
</file>

<file path=xl/drawings/drawing11.xml><?xml version="1.0" encoding="utf-8"?>
<xdr:wsDr xmlns:xdr="http://schemas.openxmlformats.org/drawingml/2006/spreadsheetDrawing" xmlns:a="http://schemas.openxmlformats.org/drawingml/2006/main">
  <xdr:twoCellAnchor>
    <xdr:from>
      <xdr:col>0</xdr:col>
      <xdr:colOff>0</xdr:colOff>
      <xdr:row>0</xdr:row>
      <xdr:rowOff>19050</xdr:rowOff>
    </xdr:from>
    <xdr:to>
      <xdr:col>10</xdr:col>
      <xdr:colOff>771525</xdr:colOff>
      <xdr:row>30</xdr:row>
      <xdr:rowOff>171450</xdr:rowOff>
    </xdr:to>
    <xdr:graphicFrame macro="">
      <xdr:nvGraphicFramePr>
        <xdr:cNvPr id="15070353" name="Chart 1">
          <a:extLst>
            <a:ext uri="{FF2B5EF4-FFF2-40B4-BE49-F238E27FC236}">
              <a16:creationId xmlns:a16="http://schemas.microsoft.com/office/drawing/2014/main" id="{00000000-0008-0000-0A00-000091F4E5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oneCellAnchor>
    <xdr:from>
      <xdr:col>0</xdr:col>
      <xdr:colOff>633730</xdr:colOff>
      <xdr:row>33</xdr:row>
      <xdr:rowOff>628650</xdr:rowOff>
    </xdr:from>
    <xdr:ext cx="3083793" cy="595548"/>
    <xdr:sp macro="" textlink="'1 Clmts'!#REF!">
      <xdr:nvSpPr>
        <xdr:cNvPr id="3" name="TextBox 2">
          <a:extLst>
            <a:ext uri="{FF2B5EF4-FFF2-40B4-BE49-F238E27FC236}">
              <a16:creationId xmlns:a16="http://schemas.microsoft.com/office/drawing/2014/main" id="{00000000-0008-0000-0A00-000003000000}"/>
            </a:ext>
          </a:extLst>
        </xdr:cNvPr>
        <xdr:cNvSpPr txBox="1"/>
      </xdr:nvSpPr>
      <xdr:spPr>
        <a:xfrm>
          <a:off x="633730" y="6858000"/>
          <a:ext cx="3083793" cy="59554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pPr algn="ctr"/>
          <a:fld id="{2A0B532B-82C4-4258-A50F-35D294A7E281}" type="TxLink">
            <a:rPr lang="en-US" sz="900" b="0" i="0" u="none" strike="noStrike">
              <a:solidFill>
                <a:srgbClr val="000000"/>
              </a:solidFill>
              <a:latin typeface="Tahoma"/>
              <a:cs typeface="Tahoma"/>
            </a:rPr>
            <a:pPr algn="ctr"/>
            <a:t>Source:  Calculated from the ETA-5159 report, Claims and Payment Activities, and maximum benefit amount</a:t>
          </a:fld>
          <a:endParaRPr lang="en-US" sz="900"/>
        </a:p>
      </xdr:txBody>
    </xdr:sp>
    <xdr:clientData/>
  </xdr:oneCellAnchor>
  <xdr:twoCellAnchor>
    <xdr:from>
      <xdr:col>0</xdr:col>
      <xdr:colOff>233680</xdr:colOff>
      <xdr:row>35</xdr:row>
      <xdr:rowOff>0</xdr:rowOff>
    </xdr:from>
    <xdr:to>
      <xdr:col>4</xdr:col>
      <xdr:colOff>535799</xdr:colOff>
      <xdr:row>37</xdr:row>
      <xdr:rowOff>119784</xdr:rowOff>
    </xdr:to>
    <xdr:sp macro="" textlink="">
      <xdr:nvSpPr>
        <xdr:cNvPr id="4" name="Text Box 4">
          <a:extLst>
            <a:ext uri="{FF2B5EF4-FFF2-40B4-BE49-F238E27FC236}">
              <a16:creationId xmlns:a16="http://schemas.microsoft.com/office/drawing/2014/main" id="{8B397B17-B7F8-427F-B1A3-498774AEF344}"/>
            </a:ext>
          </a:extLst>
        </xdr:cNvPr>
        <xdr:cNvSpPr txBox="1">
          <a:spLocks noChangeArrowheads="1" noTextEdit="1"/>
        </xdr:cNvSpPr>
      </xdr:nvSpPr>
      <xdr:spPr bwMode="auto">
        <a:xfrm>
          <a:off x="233680" y="7239000"/>
          <a:ext cx="3502519" cy="443634"/>
        </a:xfrm>
        <a:prstGeom prst="rect">
          <a:avLst/>
        </a:prstGeom>
        <a:noFill/>
        <a:ln w="1">
          <a:noFill/>
          <a:miter lim="800000"/>
          <a:headEnd/>
          <a:tailEnd/>
        </a:ln>
        <a:effectLst/>
      </xdr:spPr>
      <xdr:txBody>
        <a:bodyPr wrap="square" lIns="27432" tIns="22860" rIns="27432" bIns="22860" anchor="ctr"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1000"/>
          </a:pPr>
          <a:r>
            <a:rPr lang="en-US" sz="800" b="0" i="0" u="none" strike="noStrike" baseline="0">
              <a:solidFill>
                <a:srgbClr val="000000"/>
              </a:solidFill>
              <a:latin typeface="Arial"/>
              <a:cs typeface="Arial"/>
            </a:rPr>
            <a:t>Prepared by:  Arizona Department of Administration</a:t>
          </a:r>
        </a:p>
        <a:p>
          <a:pPr algn="ctr" rtl="0">
            <a:defRPr sz="1000"/>
          </a:pPr>
          <a:r>
            <a:rPr lang="en-US" sz="800" b="0" i="0" u="none" strike="noStrike" baseline="0">
              <a:solidFill>
                <a:srgbClr val="000000"/>
              </a:solidFill>
              <a:latin typeface="Arial"/>
              <a:cs typeface="Arial"/>
            </a:rPr>
            <a:t>Excludes Federal Additional Compensation amount of $25</a:t>
          </a:r>
        </a:p>
        <a:p>
          <a:pPr algn="ctr" rtl="0">
            <a:defRPr sz="1000"/>
          </a:pPr>
          <a:r>
            <a:rPr lang="en-US" sz="800" b="0" i="0" u="none" strike="noStrike" baseline="0">
              <a:solidFill>
                <a:srgbClr val="000000"/>
              </a:solidFill>
              <a:latin typeface="Arial"/>
              <a:cs typeface="Arial"/>
            </a:rPr>
            <a:t>http://www.ows.doleta.gov/unemploy/fac.asp</a:t>
          </a:r>
        </a:p>
      </xdr:txBody>
    </xdr:sp>
    <xdr:clientData/>
  </xdr:twoCellAnchor>
</xdr:wsDr>
</file>

<file path=xl/drawings/drawing12.xml><?xml version="1.0" encoding="utf-8"?>
<c:userShapes xmlns:c="http://schemas.openxmlformats.org/drawingml/2006/chart">
  <cdr:relSizeAnchor xmlns:cdr="http://schemas.openxmlformats.org/drawingml/2006/chartDrawing">
    <cdr:from>
      <cdr:x>0.30262</cdr:x>
      <cdr:y>0.00904</cdr:y>
    </cdr:from>
    <cdr:to>
      <cdr:x>0.72681</cdr:x>
      <cdr:y>0.06108</cdr:y>
    </cdr:to>
    <cdr:sp macro="" textlink="'5 Amt'!$A$57:$G$57">
      <cdr:nvSpPr>
        <cdr:cNvPr id="209923" name="Text Box 3"/>
        <cdr:cNvSpPr txBox="1">
          <a:spLocks xmlns:a="http://schemas.openxmlformats.org/drawingml/2006/main" noChangeArrowheads="1" noTextEdit="1"/>
        </cdr:cNvSpPr>
      </cdr:nvSpPr>
      <cdr:spPr bwMode="auto">
        <a:xfrm xmlns:a="http://schemas.openxmlformats.org/drawingml/2006/main">
          <a:off x="2656314" y="50800"/>
          <a:ext cx="3677191" cy="304038"/>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45720" tIns="32004" rIns="45720" bIns="32004" anchor="ctr" upright="1"/>
        <a:lstStyle xmlns:a="http://schemas.openxmlformats.org/drawingml/2006/main"/>
        <a:p xmlns:a="http://schemas.openxmlformats.org/drawingml/2006/main">
          <a:pPr algn="ctr" rtl="0">
            <a:defRPr sz="1000"/>
          </a:pPr>
          <a:fld id="{4C7189A3-DE4F-41B5-9BDD-4DF15719CFCE}" type="TxLink">
            <a:rPr lang="en-US" sz="1400" b="1" i="0" strike="noStrike">
              <a:solidFill>
                <a:srgbClr val="000000"/>
              </a:solidFill>
              <a:latin typeface="Arial"/>
              <a:cs typeface="Arial"/>
            </a:rPr>
            <a:pPr algn="ctr" rtl="0">
              <a:defRPr sz="1000"/>
            </a:pPr>
            <a:t>5. Average Weekly UI Benefit Amount </a:t>
          </a:fld>
          <a:endParaRPr lang="en-US" sz="1400" b="1" i="0" strike="noStrike">
            <a:solidFill>
              <a:srgbClr val="000000"/>
            </a:solidFill>
            <a:latin typeface="Arial"/>
            <a:cs typeface="Arial"/>
          </a:endParaRPr>
        </a:p>
      </cdr:txBody>
    </cdr:sp>
  </cdr:relSizeAnchor>
  <cdr:relSizeAnchor xmlns:cdr="http://schemas.openxmlformats.org/drawingml/2006/chartDrawing">
    <cdr:from>
      <cdr:x>0.31596</cdr:x>
      <cdr:y>0.06006</cdr:y>
    </cdr:from>
    <cdr:to>
      <cdr:x>0.7405</cdr:x>
      <cdr:y>0.125</cdr:y>
    </cdr:to>
    <cdr:sp macro="" textlink="'5159'!$C$34:$F$34">
      <cdr:nvSpPr>
        <cdr:cNvPr id="2" name="TextBox 1"/>
        <cdr:cNvSpPr txBox="1"/>
      </cdr:nvSpPr>
      <cdr:spPr>
        <a:xfrm xmlns:a="http://schemas.openxmlformats.org/drawingml/2006/main">
          <a:off x="2771767" y="352396"/>
          <a:ext cx="3724283" cy="38102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fld id="{D350D511-D32F-413B-9955-901F6293F1E5}" type="TxLink">
            <a:rPr lang="en-US" sz="1400" b="1" i="0" u="none" strike="noStrike">
              <a:solidFill>
                <a:srgbClr val="000000"/>
              </a:solidFill>
              <a:latin typeface="Arial" panose="020B0604020202020204" pitchFamily="34" charset="0"/>
              <a:ea typeface="Tahoma"/>
              <a:cs typeface="Arial" panose="020B0604020202020204" pitchFamily="34" charset="0"/>
            </a:rPr>
            <a:pPr algn="ctr"/>
            <a:t> </a:t>
          </a:fld>
          <a:endParaRPr lang="en-US" sz="1400" b="1">
            <a:latin typeface="Arial" panose="020B0604020202020204" pitchFamily="34" charset="0"/>
            <a:cs typeface="Arial" panose="020B0604020202020204" pitchFamily="34" charset="0"/>
          </a:endParaRPr>
        </a:p>
      </cdr:txBody>
    </cdr:sp>
  </cdr:relSizeAnchor>
</c:userShapes>
</file>

<file path=xl/drawings/drawing13.xml><?xml version="1.0" encoding="utf-8"?>
<xdr:wsDr xmlns:xdr="http://schemas.openxmlformats.org/drawingml/2006/spreadsheetDrawing" xmlns:a="http://schemas.openxmlformats.org/drawingml/2006/main">
  <xdr:twoCellAnchor>
    <xdr:from>
      <xdr:col>0</xdr:col>
      <xdr:colOff>9525</xdr:colOff>
      <xdr:row>0</xdr:row>
      <xdr:rowOff>0</xdr:rowOff>
    </xdr:from>
    <xdr:to>
      <xdr:col>10</xdr:col>
      <xdr:colOff>781050</xdr:colOff>
      <xdr:row>30</xdr:row>
      <xdr:rowOff>171450</xdr:rowOff>
    </xdr:to>
    <xdr:graphicFrame macro="">
      <xdr:nvGraphicFramePr>
        <xdr:cNvPr id="15072401" name="Chart 1">
          <a:extLst>
            <a:ext uri="{FF2B5EF4-FFF2-40B4-BE49-F238E27FC236}">
              <a16:creationId xmlns:a16="http://schemas.microsoft.com/office/drawing/2014/main" id="{00000000-0008-0000-0B00-000091FCE5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oneCellAnchor>
    <xdr:from>
      <xdr:col>0</xdr:col>
      <xdr:colOff>311150</xdr:colOff>
      <xdr:row>35</xdr:row>
      <xdr:rowOff>120015</xdr:rowOff>
    </xdr:from>
    <xdr:ext cx="3484653" cy="381000"/>
    <xdr:sp macro="" textlink="'1 Clmts'!#REF!">
      <xdr:nvSpPr>
        <xdr:cNvPr id="3" name="TextBox 2">
          <a:extLst>
            <a:ext uri="{FF2B5EF4-FFF2-40B4-BE49-F238E27FC236}">
              <a16:creationId xmlns:a16="http://schemas.microsoft.com/office/drawing/2014/main" id="{00000000-0008-0000-0B00-000003000000}"/>
            </a:ext>
          </a:extLst>
        </xdr:cNvPr>
        <xdr:cNvSpPr txBox="1"/>
      </xdr:nvSpPr>
      <xdr:spPr>
        <a:xfrm>
          <a:off x="311150" y="6673215"/>
          <a:ext cx="3484653" cy="3810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pPr algn="ctr"/>
          <a:fld id="{9F332750-F557-4FE2-9457-7A4CA1637C13}" type="TxLink">
            <a:rPr lang="en-US" sz="900" b="0" i="0" u="none" strike="noStrike">
              <a:solidFill>
                <a:srgbClr val="000000"/>
              </a:solidFill>
              <a:latin typeface="Tahoma"/>
              <a:cs typeface="Tahoma"/>
            </a:rPr>
            <a:pPr algn="ctr"/>
            <a:t>Source:  ETA-203 report, Characteristics of the Insured Unemployed</a:t>
          </a:fld>
          <a:endParaRPr lang="en-US" sz="900"/>
        </a:p>
      </xdr:txBody>
    </xdr:sp>
    <xdr:clientData/>
  </xdr:oneCellAnchor>
</xdr:wsDr>
</file>

<file path=xl/drawings/drawing14.xml><?xml version="1.0" encoding="utf-8"?>
<c:userShapes xmlns:c="http://schemas.openxmlformats.org/drawingml/2006/chart">
  <cdr:relSizeAnchor xmlns:cdr="http://schemas.openxmlformats.org/drawingml/2006/chartDrawing">
    <cdr:from>
      <cdr:x>0.22765</cdr:x>
      <cdr:y>0.01252</cdr:y>
    </cdr:from>
    <cdr:to>
      <cdr:x>0.73167</cdr:x>
      <cdr:y>0.05499</cdr:y>
    </cdr:to>
    <cdr:sp macro="" textlink="">
      <cdr:nvSpPr>
        <cdr:cNvPr id="3034113" name="Text Box 6"/>
        <cdr:cNvSpPr txBox="1">
          <a:spLocks xmlns:a="http://schemas.openxmlformats.org/drawingml/2006/main" noChangeArrowheads="1"/>
        </cdr:cNvSpPr>
      </cdr:nvSpPr>
      <cdr:spPr bwMode="auto">
        <a:xfrm xmlns:a="http://schemas.openxmlformats.org/drawingml/2006/main">
          <a:off x="1997046" y="73676"/>
          <a:ext cx="4421528" cy="249998"/>
        </a:xfrm>
        <a:prstGeom xmlns:a="http://schemas.openxmlformats.org/drawingml/2006/main" prst="rect">
          <a:avLst/>
        </a:prstGeom>
        <a:noFill xmlns:a="http://schemas.openxmlformats.org/drawingml/2006/main"/>
        <a:ln xmlns:a="http://schemas.openxmlformats.org/drawingml/2006/main" w="1" algn="ctr">
          <a:noFill/>
          <a:miter lim="800000"/>
          <a:headEnd/>
          <a:tailEnd/>
        </a:ln>
      </cdr:spPr>
      <cdr:txBody>
        <a:bodyPr xmlns:a="http://schemas.openxmlformats.org/drawingml/2006/main" vertOverflow="clip" wrap="square" lIns="45720" tIns="32004" rIns="45720" bIns="0" anchor="t" upright="1"/>
        <a:lstStyle xmlns:a="http://schemas.openxmlformats.org/drawingml/2006/main"/>
        <a:p xmlns:a="http://schemas.openxmlformats.org/drawingml/2006/main">
          <a:pPr algn="ctr" rtl="0">
            <a:defRPr sz="1000"/>
          </a:pPr>
          <a:r>
            <a:rPr lang="en-US" sz="1400" b="1" i="0" u="none" strike="noStrike" baseline="0">
              <a:solidFill>
                <a:srgbClr val="000000"/>
              </a:solidFill>
              <a:latin typeface="Arial"/>
              <a:cs typeface="Arial"/>
            </a:rPr>
            <a:t>6.  UI Claimants by Age  </a:t>
          </a:r>
        </a:p>
        <a:p xmlns:a="http://schemas.openxmlformats.org/drawingml/2006/main">
          <a:pPr algn="ctr" rtl="0">
            <a:defRPr sz="1000"/>
          </a:pPr>
          <a:r>
            <a:rPr lang="en-US" sz="1400" b="1" i="0" u="none" strike="noStrike" baseline="0">
              <a:solidFill>
                <a:srgbClr val="000000"/>
              </a:solidFill>
              <a:latin typeface="Arial"/>
              <a:cs typeface="Arial"/>
            </a:rPr>
            <a:t>UI Claimants by Age</a:t>
          </a:r>
        </a:p>
        <a:p xmlns:a="http://schemas.openxmlformats.org/drawingml/2006/main">
          <a:pPr algn="ctr" rtl="0">
            <a:defRPr sz="1000"/>
          </a:pPr>
          <a:r>
            <a:rPr lang="en-US" sz="1400" b="1" i="0" u="none" strike="noStrike" baseline="0">
              <a:solidFill>
                <a:srgbClr val="000000"/>
              </a:solidFill>
              <a:latin typeface="Arial"/>
              <a:cs typeface="Arial"/>
            </a:rPr>
            <a:t>. Insured Unemployed by Age Categories</a:t>
          </a:r>
        </a:p>
      </cdr:txBody>
    </cdr:sp>
  </cdr:relSizeAnchor>
  <cdr:relSizeAnchor xmlns:cdr="http://schemas.openxmlformats.org/drawingml/2006/chartDrawing">
    <cdr:from>
      <cdr:x>0.25163</cdr:x>
      <cdr:y>0.10575</cdr:y>
    </cdr:from>
    <cdr:to>
      <cdr:x>0.68204</cdr:x>
      <cdr:y>0.16689</cdr:y>
    </cdr:to>
    <cdr:sp macro="" textlink="'1 Clmts'!$D$42">
      <cdr:nvSpPr>
        <cdr:cNvPr id="3034115" name="Text Box 11"/>
        <cdr:cNvSpPr txBox="1">
          <a:spLocks xmlns:a="http://schemas.openxmlformats.org/drawingml/2006/main" noChangeArrowheads="1"/>
        </cdr:cNvSpPr>
      </cdr:nvSpPr>
      <cdr:spPr bwMode="auto">
        <a:xfrm xmlns:a="http://schemas.openxmlformats.org/drawingml/2006/main">
          <a:off x="2153463" y="621984"/>
          <a:ext cx="3831519" cy="355177"/>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endParaRPr lang="en-US"/>
        </a:p>
      </cdr:txBody>
    </cdr:sp>
  </cdr:relSizeAnchor>
  <cdr:relSizeAnchor xmlns:cdr="http://schemas.openxmlformats.org/drawingml/2006/chartDrawing">
    <cdr:from>
      <cdr:x>0.30727</cdr:x>
      <cdr:y>0.05016</cdr:y>
    </cdr:from>
    <cdr:to>
      <cdr:x>0.73724</cdr:x>
      <cdr:y>0.10194</cdr:y>
    </cdr:to>
    <cdr:sp macro="" textlink="'5159'!$C$34:$F$34">
      <cdr:nvSpPr>
        <cdr:cNvPr id="2" name="TextBox 1"/>
        <cdr:cNvSpPr txBox="1"/>
      </cdr:nvSpPr>
      <cdr:spPr>
        <a:xfrm xmlns:a="http://schemas.openxmlformats.org/drawingml/2006/main">
          <a:off x="2695533" y="295264"/>
          <a:ext cx="3771941" cy="30480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D5CB590A-B58E-4D36-831E-436A55F2AB47}" type="TxLink">
            <a:rPr lang="en-US" sz="1400" b="1" i="0" u="none" strike="noStrike">
              <a:solidFill>
                <a:srgbClr val="000000"/>
              </a:solidFill>
              <a:latin typeface="Arial" panose="020B0604020202020204" pitchFamily="34" charset="0"/>
              <a:ea typeface="Tahoma"/>
              <a:cs typeface="Arial" panose="020B0604020202020204" pitchFamily="34" charset="0"/>
            </a:rPr>
            <a:pPr/>
            <a:t> </a:t>
          </a:fld>
          <a:endParaRPr lang="en-US" sz="1400" b="1">
            <a:latin typeface="Arial" panose="020B0604020202020204" pitchFamily="34" charset="0"/>
            <a:cs typeface="Arial" panose="020B0604020202020204" pitchFamily="34" charset="0"/>
          </a:endParaRPr>
        </a:p>
      </cdr:txBody>
    </cdr:sp>
  </cdr:relSizeAnchor>
</c:userShapes>
</file>

<file path=xl/drawings/drawing15.xml><?xml version="1.0" encoding="utf-8"?>
<xdr:wsDr xmlns:xdr="http://schemas.openxmlformats.org/drawingml/2006/spreadsheetDrawing" xmlns:a="http://schemas.openxmlformats.org/drawingml/2006/main">
  <xdr:twoCellAnchor>
    <xdr:from>
      <xdr:col>0</xdr:col>
      <xdr:colOff>28575</xdr:colOff>
      <xdr:row>0</xdr:row>
      <xdr:rowOff>19050</xdr:rowOff>
    </xdr:from>
    <xdr:to>
      <xdr:col>10</xdr:col>
      <xdr:colOff>781050</xdr:colOff>
      <xdr:row>30</xdr:row>
      <xdr:rowOff>171450</xdr:rowOff>
    </xdr:to>
    <xdr:graphicFrame macro="">
      <xdr:nvGraphicFramePr>
        <xdr:cNvPr id="15074449" name="Chart 1">
          <a:extLst>
            <a:ext uri="{FF2B5EF4-FFF2-40B4-BE49-F238E27FC236}">
              <a16:creationId xmlns:a16="http://schemas.microsoft.com/office/drawing/2014/main" id="{00000000-0008-0000-0C00-00009104E6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oneCellAnchor>
    <xdr:from>
      <xdr:col>2</xdr:col>
      <xdr:colOff>370658</xdr:colOff>
      <xdr:row>6</xdr:row>
      <xdr:rowOff>0</xdr:rowOff>
    </xdr:from>
    <xdr:ext cx="4036030" cy="342900"/>
    <xdr:sp macro="" textlink="'1 Clmts'!M2">
      <xdr:nvSpPr>
        <xdr:cNvPr id="3" name="TextBox 2">
          <a:extLst>
            <a:ext uri="{FF2B5EF4-FFF2-40B4-BE49-F238E27FC236}">
              <a16:creationId xmlns:a16="http://schemas.microsoft.com/office/drawing/2014/main" id="{00000000-0008-0000-0C00-000003000000}"/>
            </a:ext>
          </a:extLst>
        </xdr:cNvPr>
        <xdr:cNvSpPr txBox="1"/>
      </xdr:nvSpPr>
      <xdr:spPr>
        <a:xfrm>
          <a:off x="2041071" y="1143000"/>
          <a:ext cx="4036834" cy="342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pPr algn="ctr"/>
          <a:fld id="{1A30D73B-EA85-44A3-A680-67AF4BA86D7E}" type="TxLink">
            <a:rPr lang="en-US" sz="800" b="0" i="0" u="none" strike="noStrike">
              <a:solidFill>
                <a:srgbClr val="000000"/>
              </a:solidFill>
              <a:latin typeface="Tahoma"/>
              <a:cs typeface="Tahoma"/>
            </a:rPr>
            <a:pPr algn="ctr"/>
            <a:t> </a:t>
          </a:fld>
          <a:endParaRPr lang="en-US" sz="800"/>
        </a:p>
      </xdr:txBody>
    </xdr:sp>
    <xdr:clientData/>
  </xdr:oneCellAnchor>
</xdr:wsDr>
</file>

<file path=xl/drawings/drawing16.xml><?xml version="1.0" encoding="utf-8"?>
<c:userShapes xmlns:c="http://schemas.openxmlformats.org/drawingml/2006/chart">
  <cdr:relSizeAnchor xmlns:cdr="http://schemas.openxmlformats.org/drawingml/2006/chartDrawing">
    <cdr:from>
      <cdr:x>0.33224</cdr:x>
      <cdr:y>0.00907</cdr:y>
    </cdr:from>
    <cdr:to>
      <cdr:x>0.68184</cdr:x>
      <cdr:y>0.05227</cdr:y>
    </cdr:to>
    <cdr:sp macro="" textlink="'7 Sex'!$A$54:$G$54">
      <cdr:nvSpPr>
        <cdr:cNvPr id="219140" name="Text Box 4"/>
        <cdr:cNvSpPr txBox="1">
          <a:spLocks xmlns:a="http://schemas.openxmlformats.org/drawingml/2006/main" noChangeArrowheads="1" noTextEdit="1"/>
        </cdr:cNvSpPr>
      </cdr:nvSpPr>
      <cdr:spPr bwMode="auto">
        <a:xfrm xmlns:a="http://schemas.openxmlformats.org/drawingml/2006/main">
          <a:off x="2908397" y="50800"/>
          <a:ext cx="3051673" cy="265694"/>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45720" tIns="32004" rIns="45720" bIns="32004" anchor="ctr" upright="1"/>
        <a:lstStyle xmlns:a="http://schemas.openxmlformats.org/drawingml/2006/main"/>
        <a:p xmlns:a="http://schemas.openxmlformats.org/drawingml/2006/main">
          <a:pPr algn="ctr" rtl="0">
            <a:defRPr sz="1000"/>
          </a:pPr>
          <a:fld id="{D3E68CCB-BCDE-48DD-A9A4-60045C1D3C1E}" type="TxLink">
            <a:rPr lang="en-US" sz="1400" b="1" i="0" strike="noStrike">
              <a:solidFill>
                <a:srgbClr val="000000"/>
              </a:solidFill>
              <a:latin typeface="Arial"/>
              <a:cs typeface="Arial"/>
            </a:rPr>
            <a:pPr algn="ctr" rtl="0">
              <a:defRPr sz="1000"/>
            </a:pPr>
            <a:t>7. Gender of Claimants</a:t>
          </a:fld>
          <a:endParaRPr lang="en-US" sz="1400" b="1" i="0" strike="noStrike">
            <a:solidFill>
              <a:srgbClr val="000000"/>
            </a:solidFill>
            <a:latin typeface="Arial"/>
            <a:cs typeface="Arial"/>
          </a:endParaRPr>
        </a:p>
      </cdr:txBody>
    </cdr:sp>
  </cdr:relSizeAnchor>
  <cdr:relSizeAnchor xmlns:cdr="http://schemas.openxmlformats.org/drawingml/2006/chartDrawing">
    <cdr:from>
      <cdr:x>0.30781</cdr:x>
      <cdr:y>0.10799</cdr:y>
    </cdr:from>
    <cdr:to>
      <cdr:x>0.70778</cdr:x>
      <cdr:y>0.18189</cdr:y>
    </cdr:to>
    <cdr:sp macro="" textlink="'1 Clmts'!$D$42">
      <cdr:nvSpPr>
        <cdr:cNvPr id="219141" name="Text Box 5"/>
        <cdr:cNvSpPr txBox="1">
          <a:spLocks xmlns:a="http://schemas.openxmlformats.org/drawingml/2006/main" noChangeArrowheads="1" noTextEdit="1"/>
        </cdr:cNvSpPr>
      </cdr:nvSpPr>
      <cdr:spPr bwMode="auto">
        <a:xfrm xmlns:a="http://schemas.openxmlformats.org/drawingml/2006/main">
          <a:off x="2674168" y="657276"/>
          <a:ext cx="3504516" cy="441861"/>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endParaRPr lang="en-US"/>
        </a:p>
      </cdr:txBody>
    </cdr:sp>
  </cdr:relSizeAnchor>
  <cdr:relSizeAnchor xmlns:cdr="http://schemas.openxmlformats.org/drawingml/2006/chartDrawing">
    <cdr:from>
      <cdr:x>0.32196</cdr:x>
      <cdr:y>0.04616</cdr:y>
    </cdr:from>
    <cdr:to>
      <cdr:x>0.74992</cdr:x>
      <cdr:y>0.10404</cdr:y>
    </cdr:to>
    <cdr:sp macro="" textlink="'5159'!$C$34:$F$34">
      <cdr:nvSpPr>
        <cdr:cNvPr id="2" name="TextBox 1"/>
        <cdr:cNvSpPr txBox="1"/>
      </cdr:nvSpPr>
      <cdr:spPr>
        <a:xfrm xmlns:a="http://schemas.openxmlformats.org/drawingml/2006/main">
          <a:off x="2828948" y="270868"/>
          <a:ext cx="3760316" cy="339547"/>
        </a:xfrm>
        <a:prstGeom xmlns:a="http://schemas.openxmlformats.org/drawingml/2006/main" prst="rect">
          <a:avLst/>
        </a:prstGeom>
      </cdr:spPr>
      <cdr:txBody>
        <a:bodyPr xmlns:a="http://schemas.openxmlformats.org/drawingml/2006/main" vertOverflow="clip" wrap="square" rtlCol="0" anchor="ctr"/>
        <a:lstStyle xmlns:a="http://schemas.openxmlformats.org/drawingml/2006/main"/>
        <a:p xmlns:a="http://schemas.openxmlformats.org/drawingml/2006/main">
          <a:fld id="{EBF8C0D1-718D-4647-A039-0DD19DA53AB1}" type="TxLink">
            <a:rPr lang="en-US" sz="1400" b="1" i="0" u="none" strike="noStrike">
              <a:solidFill>
                <a:srgbClr val="000000"/>
              </a:solidFill>
              <a:latin typeface="Arial" panose="020B0604020202020204" pitchFamily="34" charset="0"/>
              <a:ea typeface="Tahoma"/>
              <a:cs typeface="Arial" panose="020B0604020202020204" pitchFamily="34" charset="0"/>
            </a:rPr>
            <a:pPr/>
            <a:t> </a:t>
          </a:fld>
          <a:endParaRPr lang="en-US" sz="1400" b="1">
            <a:latin typeface="Arial" panose="020B0604020202020204" pitchFamily="34" charset="0"/>
            <a:cs typeface="Arial" panose="020B0604020202020204" pitchFamily="34" charset="0"/>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0.22076</cdr:x>
      <cdr:y>0.02382</cdr:y>
    </cdr:from>
    <cdr:to>
      <cdr:x>0.80387</cdr:x>
      <cdr:y>0.07696</cdr:y>
    </cdr:to>
    <cdr:sp macro="" textlink="'1 Clmts'!$A$38:$G$38">
      <cdr:nvSpPr>
        <cdr:cNvPr id="2549763" name="Text Box 10"/>
        <cdr:cNvSpPr txBox="1">
          <a:spLocks xmlns:a="http://schemas.openxmlformats.org/drawingml/2006/main" noChangeArrowheads="1"/>
        </cdr:cNvSpPr>
      </cdr:nvSpPr>
      <cdr:spPr bwMode="auto">
        <a:xfrm xmlns:a="http://schemas.openxmlformats.org/drawingml/2006/main">
          <a:off x="1932385" y="145900"/>
          <a:ext cx="5104238" cy="325460"/>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vertOverflow="clip" wrap="square" lIns="45720" tIns="32004" rIns="45720" bIns="32004" anchor="ctr" upright="1"/>
        <a:lstStyle xmlns:a="http://schemas.openxmlformats.org/drawingml/2006/main"/>
        <a:p xmlns:a="http://schemas.openxmlformats.org/drawingml/2006/main">
          <a:pPr algn="ctr" rtl="0">
            <a:defRPr sz="1000"/>
          </a:pPr>
          <a:r>
            <a:rPr lang="en-US" sz="1400" b="1" i="0" strike="noStrike">
              <a:solidFill>
                <a:srgbClr val="000000"/>
              </a:solidFill>
              <a:latin typeface="Arial"/>
              <a:cs typeface="Arial"/>
            </a:rPr>
            <a:t>1. Claimants Receiving Unemployment Insurance Benefits </a:t>
          </a:r>
        </a:p>
      </cdr:txBody>
    </cdr:sp>
  </cdr:relSizeAnchor>
  <cdr:relSizeAnchor xmlns:cdr="http://schemas.openxmlformats.org/drawingml/2006/chartDrawing">
    <cdr:from>
      <cdr:x>0.28183</cdr:x>
      <cdr:y>0.05754</cdr:y>
    </cdr:from>
    <cdr:to>
      <cdr:x>0.716</cdr:x>
      <cdr:y>0.14308</cdr:y>
    </cdr:to>
    <cdr:sp macro="" textlink="'5159'!$C$34:$F$34">
      <cdr:nvSpPr>
        <cdr:cNvPr id="2" name="TextBox 1"/>
        <cdr:cNvSpPr txBox="1"/>
      </cdr:nvSpPr>
      <cdr:spPr>
        <a:xfrm xmlns:a="http://schemas.openxmlformats.org/drawingml/2006/main">
          <a:off x="2466992" y="352408"/>
          <a:ext cx="3800458" cy="523892"/>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vertOverflow="clip" wrap="square" lIns="45720" tIns="32004" rIns="45720" bIns="32004" anchor="ctr" upright="1"/>
        <a:lstStyle xmlns:a="http://schemas.openxmlformats.org/drawingml/2006/main"/>
        <a:p xmlns:a="http://schemas.openxmlformats.org/drawingml/2006/main">
          <a:pPr marL="0" indent="0" algn="ctr" rtl="0">
            <a:defRPr sz="1000"/>
          </a:pPr>
          <a:fld id="{C4AAA6B0-B1C8-4DA6-ACD9-50193E08CE41}" type="TxLink">
            <a:rPr lang="en-US" sz="1400" b="1" i="0" strike="noStrike">
              <a:solidFill>
                <a:srgbClr val="000000"/>
              </a:solidFill>
              <a:latin typeface="Arial"/>
              <a:ea typeface="+mn-ea"/>
              <a:cs typeface="Arial"/>
            </a:rPr>
            <a:pPr marL="0" indent="0" algn="ctr" rtl="0">
              <a:defRPr sz="1000"/>
            </a:pPr>
            <a:t> </a:t>
          </a:fld>
          <a:endParaRPr lang="en-US" sz="1400" b="1" i="0" strike="noStrike">
            <a:solidFill>
              <a:srgbClr val="000000"/>
            </a:solidFill>
            <a:latin typeface="Arial"/>
            <a:ea typeface="+mn-ea"/>
            <a:cs typeface="Arial"/>
          </a:endParaRPr>
        </a:p>
      </cdr:txBody>
    </cdr:sp>
  </cdr:relSizeAnchor>
</c:userShapes>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762000</xdr:colOff>
      <xdr:row>30</xdr:row>
      <xdr:rowOff>171450</xdr:rowOff>
    </xdr:to>
    <xdr:graphicFrame macro="">
      <xdr:nvGraphicFramePr>
        <xdr:cNvPr id="15054995" name="Chart 1">
          <a:extLst>
            <a:ext uri="{FF2B5EF4-FFF2-40B4-BE49-F238E27FC236}">
              <a16:creationId xmlns:a16="http://schemas.microsoft.com/office/drawing/2014/main" id="{00000000-0008-0000-0600-000093B8E5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editAs="oneCell">
    <xdr:from>
      <xdr:col>2</xdr:col>
      <xdr:colOff>86995</xdr:colOff>
      <xdr:row>33</xdr:row>
      <xdr:rowOff>139700</xdr:rowOff>
    </xdr:from>
    <xdr:to>
      <xdr:col>5</xdr:col>
      <xdr:colOff>220372</xdr:colOff>
      <xdr:row>37</xdr:row>
      <xdr:rowOff>53975</xdr:rowOff>
    </xdr:to>
    <xdr:sp macro="" textlink="'1 Clmts'!#REF!">
      <xdr:nvSpPr>
        <xdr:cNvPr id="204932" name="TextBox 2">
          <a:extLst>
            <a:ext uri="{FF2B5EF4-FFF2-40B4-BE49-F238E27FC236}">
              <a16:creationId xmlns:a16="http://schemas.microsoft.com/office/drawing/2014/main" id="{00000000-0008-0000-0600-000084200300}"/>
            </a:ext>
          </a:extLst>
        </xdr:cNvPr>
        <xdr:cNvSpPr txBox="1">
          <a:spLocks noChangeArrowheads="1"/>
        </xdr:cNvSpPr>
      </xdr:nvSpPr>
      <xdr:spPr bwMode="auto">
        <a:xfrm>
          <a:off x="1687195" y="6369050"/>
          <a:ext cx="2533677" cy="561975"/>
        </a:xfrm>
        <a:prstGeom prst="rect">
          <a:avLst/>
        </a:prstGeom>
        <a:noFill/>
        <a:ln w="9525">
          <a:noFill/>
          <a:miter lim="800000"/>
          <a:headEnd/>
          <a:tailEnd/>
        </a:ln>
      </xdr:spPr>
      <xdr:txBody>
        <a:bodyPr vertOverflow="clip" wrap="square" lIns="27432" tIns="22860" rIns="27432" bIns="0" anchor="t" upright="1"/>
        <a:lstStyle/>
        <a:p>
          <a:pPr algn="ctr" rtl="0">
            <a:defRPr sz="1000"/>
          </a:pPr>
          <a:fld id="{B9177D71-C656-4B8E-8707-3D4E833E8CD4}" type="TxLink">
            <a:rPr lang="en-US" sz="900" b="0" i="0" u="none" strike="noStrike" baseline="0">
              <a:solidFill>
                <a:srgbClr val="000000"/>
              </a:solidFill>
              <a:latin typeface="Calibri"/>
              <a:cs typeface="Tahoma"/>
            </a:rPr>
            <a:pPr algn="ctr" rtl="0">
              <a:defRPr sz="1000"/>
            </a:pPr>
            <a:t>Source:  Calculated from the ETA-5159 report, Claims and Payment Activities</a:t>
          </a:fld>
          <a:endParaRPr lang="en-US" sz="900" b="0" i="0" u="none" strike="noStrike" baseline="0">
            <a:solidFill>
              <a:srgbClr val="000000"/>
            </a:solidFill>
            <a:latin typeface="Calibri"/>
          </a:endParaRPr>
        </a:p>
      </xdr:txBody>
    </xdr:sp>
    <xdr:clientData/>
  </xdr:twoCellAnchor>
</xdr:wsDr>
</file>

<file path=xl/drawings/drawing4.xml><?xml version="1.0" encoding="utf-8"?>
<c:userShapes xmlns:c="http://schemas.openxmlformats.org/drawingml/2006/chart">
  <cdr:relSizeAnchor xmlns:cdr="http://schemas.openxmlformats.org/drawingml/2006/chartDrawing">
    <cdr:from>
      <cdr:x>0.15934</cdr:x>
      <cdr:y>0.00907</cdr:y>
    </cdr:from>
    <cdr:to>
      <cdr:x>0.92347</cdr:x>
      <cdr:y>0.05963</cdr:y>
    </cdr:to>
    <cdr:sp macro="" textlink="'2 Dur'!$A$56:$G$56">
      <cdr:nvSpPr>
        <cdr:cNvPr id="205827" name="Text Box 3"/>
        <cdr:cNvSpPr txBox="1">
          <a:spLocks xmlns:a="http://schemas.openxmlformats.org/drawingml/2006/main" noChangeArrowheads="1" noTextEdit="1"/>
        </cdr:cNvSpPr>
      </cdr:nvSpPr>
      <cdr:spPr bwMode="auto">
        <a:xfrm xmlns:a="http://schemas.openxmlformats.org/drawingml/2006/main">
          <a:off x="1344655" y="50800"/>
          <a:ext cx="6195361" cy="303238"/>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45720" tIns="32004" rIns="45720" bIns="32004" anchor="ctr" upright="1"/>
        <a:lstStyle xmlns:a="http://schemas.openxmlformats.org/drawingml/2006/main"/>
        <a:p xmlns:a="http://schemas.openxmlformats.org/drawingml/2006/main">
          <a:pPr algn="ctr" rtl="0">
            <a:defRPr sz="1000"/>
          </a:pPr>
          <a:fld id="{BB8DF9B9-A097-46EA-9233-6BDE48EBFA3E}" type="TxLink">
            <a:rPr lang="en-US" sz="1400" b="1" i="0" strike="noStrike">
              <a:solidFill>
                <a:srgbClr val="000000"/>
              </a:solidFill>
              <a:latin typeface="Arial"/>
              <a:cs typeface="Arial"/>
            </a:rPr>
            <a:pPr algn="ctr" rtl="0">
              <a:defRPr sz="1000"/>
            </a:pPr>
            <a:t>2. Average Duration of Unemployment Insurance Payments</a:t>
          </a:fld>
          <a:endParaRPr lang="en-US" sz="1400" b="1" i="0" strike="noStrike">
            <a:solidFill>
              <a:srgbClr val="000000"/>
            </a:solidFill>
            <a:latin typeface="Arial"/>
            <a:cs typeface="Arial"/>
          </a:endParaRPr>
        </a:p>
      </cdr:txBody>
    </cdr:sp>
  </cdr:relSizeAnchor>
  <cdr:relSizeAnchor xmlns:cdr="http://schemas.openxmlformats.org/drawingml/2006/chartDrawing">
    <cdr:from>
      <cdr:x>0.33449</cdr:x>
      <cdr:y>0.10019</cdr:y>
    </cdr:from>
    <cdr:to>
      <cdr:x>0.7686</cdr:x>
      <cdr:y>0.17405</cdr:y>
    </cdr:to>
    <cdr:sp macro="" textlink="'1 Clmts'!$D$42">
      <cdr:nvSpPr>
        <cdr:cNvPr id="205828" name="Text Box 4"/>
        <cdr:cNvSpPr txBox="1">
          <a:spLocks xmlns:a="http://schemas.openxmlformats.org/drawingml/2006/main" noChangeArrowheads="1" noTextEdit="1"/>
        </cdr:cNvSpPr>
      </cdr:nvSpPr>
      <cdr:spPr bwMode="auto">
        <a:xfrm xmlns:a="http://schemas.openxmlformats.org/drawingml/2006/main">
          <a:off x="2931136" y="589738"/>
          <a:ext cx="3804106" cy="434773"/>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endParaRPr lang="en-US"/>
        </a:p>
      </cdr:txBody>
    </cdr:sp>
  </cdr:relSizeAnchor>
  <cdr:relSizeAnchor xmlns:cdr="http://schemas.openxmlformats.org/drawingml/2006/chartDrawing">
    <cdr:from>
      <cdr:x>0.80767</cdr:x>
      <cdr:y>0.25693</cdr:y>
    </cdr:from>
    <cdr:to>
      <cdr:x>0.91654</cdr:x>
      <cdr:y>0.41428</cdr:y>
    </cdr:to>
    <cdr:sp macro="" textlink="">
      <cdr:nvSpPr>
        <cdr:cNvPr id="5" name="TextBox 4"/>
        <cdr:cNvSpPr txBox="1"/>
      </cdr:nvSpPr>
      <cdr:spPr>
        <a:xfrm xmlns:a="http://schemas.openxmlformats.org/drawingml/2006/main">
          <a:off x="6534150" y="1493520"/>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a:p>
      </cdr:txBody>
    </cdr:sp>
  </cdr:relSizeAnchor>
  <cdr:relSizeAnchor xmlns:cdr="http://schemas.openxmlformats.org/drawingml/2006/chartDrawing">
    <cdr:from>
      <cdr:x>0.275</cdr:x>
      <cdr:y>0.06149</cdr:y>
    </cdr:from>
    <cdr:to>
      <cdr:x>0.73587</cdr:x>
      <cdr:y>0.1165</cdr:y>
    </cdr:to>
    <cdr:sp macro="" textlink="'5159'!$C$34:$F$34">
      <cdr:nvSpPr>
        <cdr:cNvPr id="3" name="TextBox 2"/>
        <cdr:cNvSpPr txBox="1"/>
      </cdr:nvSpPr>
      <cdr:spPr>
        <a:xfrm xmlns:a="http://schemas.openxmlformats.org/drawingml/2006/main">
          <a:off x="2409826" y="361958"/>
          <a:ext cx="4038604" cy="323813"/>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45720" tIns="32004" rIns="45720" bIns="32004" anchor="ctr" upright="1"/>
        <a:lstStyle xmlns:a="http://schemas.openxmlformats.org/drawingml/2006/main"/>
        <a:p xmlns:a="http://schemas.openxmlformats.org/drawingml/2006/main">
          <a:pPr marL="0" indent="0" algn="ctr" rtl="0">
            <a:defRPr sz="1000"/>
          </a:pPr>
          <a:fld id="{6673D3A9-38A6-40E8-9DC6-44EA078DAFD1}" type="TxLink">
            <a:rPr lang="en-US" sz="1400" b="1" i="0" strike="noStrike">
              <a:solidFill>
                <a:srgbClr val="000000"/>
              </a:solidFill>
              <a:latin typeface="Arial"/>
              <a:ea typeface="+mn-ea"/>
              <a:cs typeface="Arial"/>
            </a:rPr>
            <a:pPr marL="0" indent="0" algn="ctr" rtl="0">
              <a:defRPr sz="1000"/>
            </a:pPr>
            <a:t> </a:t>
          </a:fld>
          <a:endParaRPr lang="en-US" sz="1400" b="1" i="0" strike="noStrike">
            <a:solidFill>
              <a:srgbClr val="000000"/>
            </a:solidFill>
            <a:latin typeface="Arial"/>
            <a:ea typeface="+mn-ea"/>
            <a:cs typeface="Arial"/>
          </a:endParaRPr>
        </a:p>
      </cdr:txBody>
    </cdr:sp>
  </cdr:relSizeAnchor>
</c:userShapes>
</file>

<file path=xl/drawings/drawing5.xml><?xml version="1.0" encoding="utf-8"?>
<xdr:wsDr xmlns:xdr="http://schemas.openxmlformats.org/drawingml/2006/spreadsheetDrawing" xmlns:a="http://schemas.openxmlformats.org/drawingml/2006/main">
  <xdr:twoCellAnchor>
    <xdr:from>
      <xdr:col>0</xdr:col>
      <xdr:colOff>0</xdr:colOff>
      <xdr:row>0</xdr:row>
      <xdr:rowOff>28575</xdr:rowOff>
    </xdr:from>
    <xdr:to>
      <xdr:col>10</xdr:col>
      <xdr:colOff>771525</xdr:colOff>
      <xdr:row>30</xdr:row>
      <xdr:rowOff>200025</xdr:rowOff>
    </xdr:to>
    <xdr:graphicFrame macro="">
      <xdr:nvGraphicFramePr>
        <xdr:cNvPr id="15065234" name="Chart 1">
          <a:extLst>
            <a:ext uri="{FF2B5EF4-FFF2-40B4-BE49-F238E27FC236}">
              <a16:creationId xmlns:a16="http://schemas.microsoft.com/office/drawing/2014/main" id="{00000000-0008-0000-0700-000092E0E5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oneCellAnchor>
    <xdr:from>
      <xdr:col>0</xdr:col>
      <xdr:colOff>677727</xdr:colOff>
      <xdr:row>35</xdr:row>
      <xdr:rowOff>83366</xdr:rowOff>
    </xdr:from>
    <xdr:ext cx="2741183" cy="499577"/>
    <xdr:sp macro="" textlink="'1 Clmts'!#REF!">
      <xdr:nvSpPr>
        <xdr:cNvPr id="3" name="TextBox 2">
          <a:extLst>
            <a:ext uri="{FF2B5EF4-FFF2-40B4-BE49-F238E27FC236}">
              <a16:creationId xmlns:a16="http://schemas.microsoft.com/office/drawing/2014/main" id="{00000000-0008-0000-0700-000003000000}"/>
            </a:ext>
          </a:extLst>
        </xdr:cNvPr>
        <xdr:cNvSpPr txBox="1"/>
      </xdr:nvSpPr>
      <xdr:spPr>
        <a:xfrm>
          <a:off x="677727" y="7417616"/>
          <a:ext cx="2741183" cy="49957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pPr algn="ctr"/>
          <a:fld id="{945A5CB7-A517-4B8C-888B-417EA3A36D67}" type="TxLink">
            <a:rPr lang="en-US" sz="1000" b="0" i="0" u="none" strike="noStrike">
              <a:solidFill>
                <a:srgbClr val="000000"/>
              </a:solidFill>
              <a:latin typeface="Arial" panose="020B0604020202020204" pitchFamily="34" charset="0"/>
              <a:cs typeface="Arial" panose="020B0604020202020204" pitchFamily="34" charset="0"/>
            </a:rPr>
            <a:pPr algn="ctr"/>
            <a:t>Source:  Calculated from the ETA-5159 report, Claims and Payment Activities</a:t>
          </a:fld>
          <a:endParaRPr lang="en-US" sz="1000">
            <a:latin typeface="Arial" panose="020B0604020202020204" pitchFamily="34" charset="0"/>
            <a:cs typeface="Arial" panose="020B0604020202020204" pitchFamily="34" charset="0"/>
          </a:endParaRPr>
        </a:p>
      </xdr:txBody>
    </xdr:sp>
    <xdr:clientData/>
  </xdr:oneCellAnchor>
  <xdr:twoCellAnchor>
    <xdr:from>
      <xdr:col>0</xdr:col>
      <xdr:colOff>742950</xdr:colOff>
      <xdr:row>37</xdr:row>
      <xdr:rowOff>200025</xdr:rowOff>
    </xdr:from>
    <xdr:to>
      <xdr:col>5</xdr:col>
      <xdr:colOff>254179</xdr:colOff>
      <xdr:row>41</xdr:row>
      <xdr:rowOff>37069</xdr:rowOff>
    </xdr:to>
    <xdr:sp macro="" textlink="">
      <xdr:nvSpPr>
        <xdr:cNvPr id="4" name="TextBox 1">
          <a:extLst>
            <a:ext uri="{FF2B5EF4-FFF2-40B4-BE49-F238E27FC236}">
              <a16:creationId xmlns:a16="http://schemas.microsoft.com/office/drawing/2014/main" id="{B425EE47-4190-478A-BCDA-9F50A79C0010}"/>
            </a:ext>
          </a:extLst>
        </xdr:cNvPr>
        <xdr:cNvSpPr txBox="1"/>
      </xdr:nvSpPr>
      <xdr:spPr>
        <a:xfrm>
          <a:off x="742950" y="7953375"/>
          <a:ext cx="3511729" cy="675244"/>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US" sz="1100">
              <a:latin typeface="Arial" panose="020B0604020202020204" pitchFamily="34" charset="0"/>
              <a:cs typeface="Arial" panose="020B0604020202020204" pitchFamily="34" charset="0"/>
            </a:rPr>
            <a:t>Calculation method:  Final payments as a percentage of first </a:t>
          </a:r>
        </a:p>
        <a:p>
          <a:r>
            <a:rPr lang="en-US" sz="1100">
              <a:latin typeface="Arial" panose="020B0604020202020204" pitchFamily="34" charset="0"/>
              <a:cs typeface="Arial" panose="020B0604020202020204" pitchFamily="34" charset="0"/>
            </a:rPr>
            <a:t>payments</a:t>
          </a:r>
          <a:r>
            <a:rPr lang="en-US" sz="1100" baseline="0">
              <a:latin typeface="Arial" panose="020B0604020202020204" pitchFamily="34" charset="0"/>
              <a:cs typeface="Arial" panose="020B0604020202020204" pitchFamily="34" charset="0"/>
            </a:rPr>
            <a:t> from six months earlier</a:t>
          </a:r>
          <a:endParaRPr lang="en-US" sz="1100">
            <a:latin typeface="Arial" panose="020B0604020202020204" pitchFamily="34" charset="0"/>
            <a:cs typeface="Arial" panose="020B0604020202020204" pitchFamily="34" charset="0"/>
          </a:endParaRPr>
        </a:p>
      </xdr:txBody>
    </xdr:sp>
    <xdr:clientData/>
  </xdr:twoCellAnchor>
</xdr:wsDr>
</file>

<file path=xl/drawings/drawing6.xml><?xml version="1.0" encoding="utf-8"?>
<c:userShapes xmlns:c="http://schemas.openxmlformats.org/drawingml/2006/chart">
  <cdr:relSizeAnchor xmlns:cdr="http://schemas.openxmlformats.org/drawingml/2006/chartDrawing">
    <cdr:from>
      <cdr:x>0.30217</cdr:x>
      <cdr:y>0.10706</cdr:y>
    </cdr:from>
    <cdr:to>
      <cdr:x>0.68449</cdr:x>
      <cdr:y>0.19964</cdr:y>
    </cdr:to>
    <cdr:sp macro="" textlink="'1 Clmts'!$D$42">
      <cdr:nvSpPr>
        <cdr:cNvPr id="2551810" name="Text Box 9"/>
        <cdr:cNvSpPr txBox="1">
          <a:spLocks xmlns:a="http://schemas.openxmlformats.org/drawingml/2006/main" noChangeArrowheads="1"/>
        </cdr:cNvSpPr>
      </cdr:nvSpPr>
      <cdr:spPr bwMode="auto">
        <a:xfrm xmlns:a="http://schemas.openxmlformats.org/drawingml/2006/main">
          <a:off x="2627086" y="612394"/>
          <a:ext cx="3293733" cy="507349"/>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endParaRPr lang="en-US"/>
        </a:p>
      </cdr:txBody>
    </cdr:sp>
  </cdr:relSizeAnchor>
  <cdr:relSizeAnchor xmlns:cdr="http://schemas.openxmlformats.org/drawingml/2006/chartDrawing">
    <cdr:from>
      <cdr:x>0.35094</cdr:x>
      <cdr:y>0.09245</cdr:y>
    </cdr:from>
    <cdr:to>
      <cdr:x>0.6656</cdr:x>
      <cdr:y>0.1237</cdr:y>
    </cdr:to>
    <cdr:sp macro="" textlink="">
      <cdr:nvSpPr>
        <cdr:cNvPr id="4" name="TextBox 3"/>
        <cdr:cNvSpPr txBox="1"/>
      </cdr:nvSpPr>
      <cdr:spPr>
        <a:xfrm xmlns:a="http://schemas.openxmlformats.org/drawingml/2006/main">
          <a:off x="3078630" y="597067"/>
          <a:ext cx="2760363" cy="201811"/>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pPr algn="ctr"/>
          <a:r>
            <a:rPr lang="en-US" sz="1100" b="1">
              <a:latin typeface="Arial" pitchFamily="34" charset="0"/>
              <a:cs typeface="Arial" pitchFamily="34" charset="0"/>
            </a:rPr>
            <a:t>12-Month Moving Average</a:t>
          </a:r>
        </a:p>
      </cdr:txBody>
    </cdr:sp>
  </cdr:relSizeAnchor>
  <cdr:relSizeAnchor xmlns:cdr="http://schemas.openxmlformats.org/drawingml/2006/chartDrawing">
    <cdr:from>
      <cdr:x>0.28447</cdr:x>
      <cdr:y>0.04867</cdr:y>
    </cdr:from>
    <cdr:to>
      <cdr:x>0.72421</cdr:x>
      <cdr:y>0.10324</cdr:y>
    </cdr:to>
    <cdr:sp macro="" textlink="'5159'!$C$34:$F$34">
      <cdr:nvSpPr>
        <cdr:cNvPr id="2" name="TextBox 1"/>
        <cdr:cNvSpPr txBox="1"/>
      </cdr:nvSpPr>
      <cdr:spPr>
        <a:xfrm xmlns:a="http://schemas.openxmlformats.org/drawingml/2006/main">
          <a:off x="2495540" y="314338"/>
          <a:ext cx="3857630" cy="35241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fld id="{2AFA665D-0CB3-416E-8F08-0CADA0273E94}" type="TxLink">
            <a:rPr lang="en-US" sz="1400" b="1" i="0" u="none" strike="noStrike">
              <a:solidFill>
                <a:srgbClr val="000000"/>
              </a:solidFill>
              <a:latin typeface="Arial" panose="020B0604020202020204" pitchFamily="34" charset="0"/>
              <a:ea typeface="Tahoma"/>
              <a:cs typeface="Arial" panose="020B0604020202020204" pitchFamily="34" charset="0"/>
            </a:rPr>
            <a:pPr algn="ctr"/>
            <a:t> </a:t>
          </a:fld>
          <a:endParaRPr lang="en-US" sz="1400" b="1">
            <a:latin typeface="Arial" panose="020B0604020202020204" pitchFamily="34" charset="0"/>
            <a:cs typeface="Arial" panose="020B0604020202020204" pitchFamily="34" charset="0"/>
          </a:endParaRPr>
        </a:p>
      </cdr:txBody>
    </cdr:sp>
  </cdr:relSizeAnchor>
</c:userShapes>
</file>

<file path=xl/drawings/drawing7.xml><?xml version="1.0" encoding="utf-8"?>
<xdr:wsDr xmlns:xdr="http://schemas.openxmlformats.org/drawingml/2006/spreadsheetDrawing" xmlns:a="http://schemas.openxmlformats.org/drawingml/2006/main">
  <xdr:twoCellAnchor>
    <xdr:from>
      <xdr:col>0</xdr:col>
      <xdr:colOff>19050</xdr:colOff>
      <xdr:row>0</xdr:row>
      <xdr:rowOff>0</xdr:rowOff>
    </xdr:from>
    <xdr:to>
      <xdr:col>10</xdr:col>
      <xdr:colOff>771525</xdr:colOff>
      <xdr:row>30</xdr:row>
      <xdr:rowOff>171450</xdr:rowOff>
    </xdr:to>
    <xdr:graphicFrame macro="">
      <xdr:nvGraphicFramePr>
        <xdr:cNvPr id="15058067" name="Chart 1">
          <a:extLst>
            <a:ext uri="{FF2B5EF4-FFF2-40B4-BE49-F238E27FC236}">
              <a16:creationId xmlns:a16="http://schemas.microsoft.com/office/drawing/2014/main" id="{00000000-0008-0000-0800-000093C4E5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oneCellAnchor>
    <xdr:from>
      <xdr:col>3</xdr:col>
      <xdr:colOff>736600</xdr:colOff>
      <xdr:row>3</xdr:row>
      <xdr:rowOff>188595</xdr:rowOff>
    </xdr:from>
    <xdr:ext cx="2906427" cy="304800"/>
    <xdr:sp macro="" textlink="'1 Clmts'!#REF!">
      <xdr:nvSpPr>
        <xdr:cNvPr id="3" name="TextBox 2">
          <a:extLst>
            <a:ext uri="{FF2B5EF4-FFF2-40B4-BE49-F238E27FC236}">
              <a16:creationId xmlns:a16="http://schemas.microsoft.com/office/drawing/2014/main" id="{00000000-0008-0000-0800-000003000000}"/>
            </a:ext>
          </a:extLst>
        </xdr:cNvPr>
        <xdr:cNvSpPr txBox="1"/>
      </xdr:nvSpPr>
      <xdr:spPr>
        <a:xfrm>
          <a:off x="2876550" y="1114425"/>
          <a:ext cx="2886075" cy="3048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fld id="{64EA091C-734E-4D32-A17A-526308B57DF0}" type="TxLink">
            <a:rPr lang="en-US" sz="900" b="0" i="0" u="none" strike="noStrike">
              <a:solidFill>
                <a:srgbClr val="000000"/>
              </a:solidFill>
              <a:latin typeface="Tahoma"/>
              <a:cs typeface="Tahoma"/>
            </a:rPr>
            <a:pPr/>
            <a:t>Source:  ETA-5159 report, Claims and Payment Activities</a:t>
          </a:fld>
          <a:endParaRPr lang="en-US" sz="900"/>
        </a:p>
      </xdr:txBody>
    </xdr:sp>
    <xdr:clientData/>
  </xdr:oneCellAnchor>
</xdr:wsDr>
</file>

<file path=xl/drawings/drawing8.xml><?xml version="1.0" encoding="utf-8"?>
<c:userShapes xmlns:c="http://schemas.openxmlformats.org/drawingml/2006/chart">
  <cdr:relSizeAnchor xmlns:cdr="http://schemas.openxmlformats.org/drawingml/2006/chartDrawing">
    <cdr:from>
      <cdr:x>0.29351</cdr:x>
      <cdr:y>0.01593</cdr:y>
    </cdr:from>
    <cdr:to>
      <cdr:x>0.68334</cdr:x>
      <cdr:y>0.08789</cdr:y>
    </cdr:to>
    <cdr:sp macro="" textlink="'[1]4 Init'!$A$49:$G$49">
      <cdr:nvSpPr>
        <cdr:cNvPr id="1891331" name="Text Box 3"/>
        <cdr:cNvSpPr txBox="1">
          <a:spLocks xmlns:a="http://schemas.openxmlformats.org/drawingml/2006/main" noChangeArrowheads="1" noTextEdit="1"/>
        </cdr:cNvSpPr>
      </cdr:nvSpPr>
      <cdr:spPr bwMode="auto">
        <a:xfrm xmlns:a="http://schemas.openxmlformats.org/drawingml/2006/main">
          <a:off x="2569247" y="93315"/>
          <a:ext cx="3412367" cy="421533"/>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45720" tIns="32004" rIns="45720" bIns="32004" anchor="ctr" upright="1"/>
        <a:lstStyle xmlns:a="http://schemas.openxmlformats.org/drawingml/2006/main"/>
        <a:p xmlns:a="http://schemas.openxmlformats.org/drawingml/2006/main">
          <a:pPr algn="ctr" rtl="0">
            <a:defRPr sz="1000"/>
          </a:pPr>
          <a:r>
            <a:rPr lang="en-US" sz="1400" b="1" i="0" u="none" strike="noStrike" baseline="0">
              <a:solidFill>
                <a:srgbClr val="000000"/>
              </a:solidFill>
              <a:latin typeface="Tahoma"/>
              <a:cs typeface="Tahoma"/>
            </a:rPr>
            <a:t>4A. Initial Claims</a:t>
          </a:r>
        </a:p>
      </cdr:txBody>
    </cdr:sp>
  </cdr:relSizeAnchor>
  <cdr:relSizeAnchor xmlns:cdr="http://schemas.openxmlformats.org/drawingml/2006/chartDrawing">
    <cdr:from>
      <cdr:x>0.28836</cdr:x>
      <cdr:y>0.07642</cdr:y>
    </cdr:from>
    <cdr:to>
      <cdr:x>0.71708</cdr:x>
      <cdr:y>0.18049</cdr:y>
    </cdr:to>
    <cdr:sp macro="" textlink="'5159'!$C$34:$F$34">
      <cdr:nvSpPr>
        <cdr:cNvPr id="2" name="TextBox 1"/>
        <cdr:cNvSpPr txBox="1"/>
      </cdr:nvSpPr>
      <cdr:spPr>
        <a:xfrm xmlns:a="http://schemas.openxmlformats.org/drawingml/2006/main">
          <a:off x="2524126" y="447659"/>
          <a:ext cx="3752850" cy="60962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fld id="{EBE8F6E1-05E5-4195-AD12-91B497A186ED}" type="TxLink">
            <a:rPr lang="en-US" sz="1400" b="1" i="0" u="none" strike="noStrike">
              <a:solidFill>
                <a:srgbClr val="000000"/>
              </a:solidFill>
              <a:latin typeface="Arial" panose="020B0604020202020204" pitchFamily="34" charset="0"/>
              <a:ea typeface="Tahoma"/>
              <a:cs typeface="Arial" panose="020B0604020202020204" pitchFamily="34" charset="0"/>
            </a:rPr>
            <a:pPr algn="ctr"/>
            <a:t> </a:t>
          </a:fld>
          <a:endParaRPr lang="en-US" sz="1400" b="1">
            <a:latin typeface="Arial" panose="020B0604020202020204" pitchFamily="34" charset="0"/>
            <a:ea typeface="Tahoma" panose="020B0604030504040204" pitchFamily="34" charset="0"/>
            <a:cs typeface="Arial" panose="020B0604020202020204" pitchFamily="34" charset="0"/>
          </a:endParaRPr>
        </a:p>
      </cdr:txBody>
    </cdr:sp>
  </cdr:relSizeAnchor>
</c:userShapes>
</file>

<file path=xl/drawings/drawing9.xml><?xml version="1.0" encoding="utf-8"?>
<xdr:wsDr xmlns:xdr="http://schemas.openxmlformats.org/drawingml/2006/spreadsheetDrawing" xmlns:a="http://schemas.openxmlformats.org/drawingml/2006/main">
  <xdr:twoCellAnchor>
    <xdr:from>
      <xdr:col>0</xdr:col>
      <xdr:colOff>19050</xdr:colOff>
      <xdr:row>0</xdr:row>
      <xdr:rowOff>0</xdr:rowOff>
    </xdr:from>
    <xdr:to>
      <xdr:col>10</xdr:col>
      <xdr:colOff>771525</xdr:colOff>
      <xdr:row>30</xdr:row>
      <xdr:rowOff>171450</xdr:rowOff>
    </xdr:to>
    <xdr:graphicFrame macro="">
      <xdr:nvGraphicFramePr>
        <xdr:cNvPr id="11935629" name="Chart 1">
          <a:extLst>
            <a:ext uri="{FF2B5EF4-FFF2-40B4-BE49-F238E27FC236}">
              <a16:creationId xmlns:a16="http://schemas.microsoft.com/office/drawing/2014/main" id="{00000000-0008-0000-0900-00008D1FB6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oneCellAnchor>
    <xdr:from>
      <xdr:col>3</xdr:col>
      <xdr:colOff>736600</xdr:colOff>
      <xdr:row>3</xdr:row>
      <xdr:rowOff>188595</xdr:rowOff>
    </xdr:from>
    <xdr:ext cx="2906427" cy="304800"/>
    <xdr:sp macro="" textlink="'1 Clmts'!#REF!">
      <xdr:nvSpPr>
        <xdr:cNvPr id="3" name="TextBox 2">
          <a:extLst>
            <a:ext uri="{FF2B5EF4-FFF2-40B4-BE49-F238E27FC236}">
              <a16:creationId xmlns:a16="http://schemas.microsoft.com/office/drawing/2014/main" id="{00000000-0008-0000-0900-000003000000}"/>
            </a:ext>
          </a:extLst>
        </xdr:cNvPr>
        <xdr:cNvSpPr txBox="1"/>
      </xdr:nvSpPr>
      <xdr:spPr>
        <a:xfrm>
          <a:off x="2876550" y="1114425"/>
          <a:ext cx="2886075" cy="3048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fld id="{492CDD64-A998-4302-87F4-DBDD141B3D8F}" type="TxLink">
            <a:rPr lang="en-US" sz="900" b="0" i="0" u="none" strike="noStrike">
              <a:solidFill>
                <a:srgbClr val="000000"/>
              </a:solidFill>
              <a:latin typeface="Tahoma"/>
              <a:cs typeface="Tahoma"/>
            </a:rPr>
            <a:pPr/>
            <a:t>Source:  ETA-5159 report, Claims and Payment Activities</a:t>
          </a:fld>
          <a:endParaRPr lang="en-US" sz="900"/>
        </a:p>
      </xdr:txBody>
    </xdr:sp>
    <xdr:clientData/>
  </xdr:one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4%20Init"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4 Init"/>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13.xml"/><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15.xml"/><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11.xml"/><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B661"/>
  <sheetViews>
    <sheetView tabSelected="1" zoomScaleNormal="100" zoomScaleSheetLayoutView="100" workbookViewId="0">
      <pane xSplit="2" ySplit="1" topLeftCell="LP2" activePane="bottomRight" state="frozen"/>
      <selection pane="topRight" activeCell="D1" sqref="D1"/>
      <selection pane="bottomLeft" activeCell="A3" sqref="A3"/>
      <selection pane="bottomRight"/>
    </sheetView>
  </sheetViews>
  <sheetFormatPr defaultColWidth="11" defaultRowHeight="12.75" x14ac:dyDescent="0.2"/>
  <cols>
    <col min="1" max="1" width="34.7109375" style="22" customWidth="1"/>
    <col min="2" max="2" width="17.7109375" customWidth="1"/>
    <col min="3" max="3" width="14.28515625" customWidth="1"/>
    <col min="4" max="4" width="14.5703125" bestFit="1" customWidth="1"/>
    <col min="5" max="17" width="12.42578125" bestFit="1" customWidth="1"/>
    <col min="18" max="35" width="13.7109375" bestFit="1" customWidth="1"/>
    <col min="36" max="40" width="12.28515625" bestFit="1" customWidth="1"/>
    <col min="41" max="41" width="13.7109375" bestFit="1" customWidth="1"/>
    <col min="42" max="42" width="12.28515625" bestFit="1" customWidth="1"/>
    <col min="43" max="47" width="13.7109375" bestFit="1" customWidth="1"/>
    <col min="48" max="48" width="12.28515625" bestFit="1" customWidth="1"/>
    <col min="49" max="143" width="13.7109375" bestFit="1" customWidth="1"/>
    <col min="144" max="175" width="12.42578125" bestFit="1" customWidth="1"/>
    <col min="176" max="176" width="13.85546875" bestFit="1" customWidth="1"/>
    <col min="177" max="188" width="12.42578125" customWidth="1"/>
    <col min="189" max="235" width="12.42578125" bestFit="1" customWidth="1"/>
    <col min="236" max="237" width="12.42578125" customWidth="1"/>
    <col min="238" max="241" width="12.7109375" bestFit="1" customWidth="1"/>
    <col min="242" max="242" width="16.140625" customWidth="1"/>
    <col min="243" max="243" width="15.85546875" customWidth="1"/>
    <col min="244" max="244" width="16.140625" customWidth="1"/>
    <col min="245" max="245" width="15.7109375" customWidth="1"/>
    <col min="246" max="246" width="17.140625" customWidth="1"/>
    <col min="247" max="247" width="15.140625" customWidth="1"/>
    <col min="248" max="263" width="12.7109375" bestFit="1" customWidth="1"/>
    <col min="264" max="264" width="14" customWidth="1"/>
    <col min="265" max="265" width="14.42578125" customWidth="1"/>
    <col min="266" max="266" width="14.28515625" customWidth="1"/>
    <col min="267" max="267" width="14.85546875" customWidth="1"/>
    <col min="290" max="291" width="11" customWidth="1"/>
    <col min="294" max="296" width="11" customWidth="1"/>
    <col min="298" max="299" width="10.85546875" bestFit="1" customWidth="1"/>
    <col min="300" max="305" width="10.85546875" customWidth="1"/>
    <col min="306" max="314" width="12.7109375" customWidth="1"/>
    <col min="315" max="320" width="10.140625" bestFit="1" customWidth="1"/>
    <col min="321" max="321" width="10.140625" customWidth="1"/>
    <col min="322" max="325" width="10.140625" bestFit="1" customWidth="1"/>
    <col min="326" max="328" width="9.140625" bestFit="1" customWidth="1"/>
    <col min="329" max="340" width="10.140625" customWidth="1"/>
  </cols>
  <sheetData>
    <row r="1" spans="1:340" s="1" customFormat="1" ht="30" x14ac:dyDescent="0.2">
      <c r="A1" s="79" t="str">
        <f ca="1">C32</f>
        <v>February 2023</v>
      </c>
      <c r="B1" s="67" t="s">
        <v>260</v>
      </c>
      <c r="C1" s="68">
        <v>34730</v>
      </c>
      <c r="D1" s="68">
        <v>34758</v>
      </c>
      <c r="E1" s="68">
        <v>34789</v>
      </c>
      <c r="F1" s="68">
        <v>34819</v>
      </c>
      <c r="G1" s="68">
        <v>34850</v>
      </c>
      <c r="H1" s="68">
        <v>34880</v>
      </c>
      <c r="I1" s="68">
        <v>34911</v>
      </c>
      <c r="J1" s="68">
        <v>34942</v>
      </c>
      <c r="K1" s="68">
        <v>34972</v>
      </c>
      <c r="L1" s="68">
        <v>35003</v>
      </c>
      <c r="M1" s="68">
        <v>35033</v>
      </c>
      <c r="N1" s="68">
        <v>35064</v>
      </c>
      <c r="O1" s="68">
        <v>35079</v>
      </c>
      <c r="P1" s="68">
        <v>35110</v>
      </c>
      <c r="Q1" s="68">
        <v>35139</v>
      </c>
      <c r="R1" s="68">
        <v>35170</v>
      </c>
      <c r="S1" s="68">
        <v>35200</v>
      </c>
      <c r="T1" s="68">
        <v>35231</v>
      </c>
      <c r="U1" s="68">
        <v>35261</v>
      </c>
      <c r="V1" s="68">
        <v>35292</v>
      </c>
      <c r="W1" s="68">
        <v>35323</v>
      </c>
      <c r="X1" s="68">
        <v>35353</v>
      </c>
      <c r="Y1" s="68">
        <v>35384</v>
      </c>
      <c r="Z1" s="68">
        <v>35414</v>
      </c>
      <c r="AA1" s="68">
        <v>35445</v>
      </c>
      <c r="AB1" s="68">
        <v>35476</v>
      </c>
      <c r="AC1" s="68">
        <v>35504</v>
      </c>
      <c r="AD1" s="68">
        <v>35535</v>
      </c>
      <c r="AE1" s="68">
        <v>35581</v>
      </c>
      <c r="AF1" s="68">
        <v>35611</v>
      </c>
      <c r="AG1" s="68">
        <v>35642</v>
      </c>
      <c r="AH1" s="68">
        <v>35673</v>
      </c>
      <c r="AI1" s="68">
        <v>35703</v>
      </c>
      <c r="AJ1" s="68">
        <v>35734</v>
      </c>
      <c r="AK1" s="68">
        <v>35764</v>
      </c>
      <c r="AL1" s="68">
        <v>35795</v>
      </c>
      <c r="AM1" s="68">
        <v>35826</v>
      </c>
      <c r="AN1" s="68">
        <v>35854</v>
      </c>
      <c r="AO1" s="68">
        <v>35885</v>
      </c>
      <c r="AP1" s="68">
        <v>35915</v>
      </c>
      <c r="AQ1" s="68">
        <v>35946</v>
      </c>
      <c r="AR1" s="68">
        <v>35976</v>
      </c>
      <c r="AS1" s="68">
        <v>36007</v>
      </c>
      <c r="AT1" s="68">
        <v>36038</v>
      </c>
      <c r="AU1" s="68">
        <v>36068</v>
      </c>
      <c r="AV1" s="68">
        <v>36099</v>
      </c>
      <c r="AW1" s="68">
        <v>36129</v>
      </c>
      <c r="AX1" s="68">
        <v>36160</v>
      </c>
      <c r="AY1" s="68">
        <v>36191</v>
      </c>
      <c r="AZ1" s="68">
        <v>36219</v>
      </c>
      <c r="BA1" s="68">
        <v>36250</v>
      </c>
      <c r="BB1" s="68">
        <v>36280</v>
      </c>
      <c r="BC1" s="68">
        <v>36311</v>
      </c>
      <c r="BD1" s="68">
        <v>36341</v>
      </c>
      <c r="BE1" s="68">
        <v>36372</v>
      </c>
      <c r="BF1" s="68">
        <v>36403</v>
      </c>
      <c r="BG1" s="68">
        <v>36433</v>
      </c>
      <c r="BH1" s="68">
        <v>36464</v>
      </c>
      <c r="BI1" s="68">
        <v>36494</v>
      </c>
      <c r="BJ1" s="68">
        <v>36525</v>
      </c>
      <c r="BK1" s="68">
        <v>36556</v>
      </c>
      <c r="BL1" s="68">
        <v>36585</v>
      </c>
      <c r="BM1" s="68">
        <v>36616</v>
      </c>
      <c r="BN1" s="68">
        <v>36646</v>
      </c>
      <c r="BO1" s="68">
        <v>36677</v>
      </c>
      <c r="BP1" s="68">
        <v>36707</v>
      </c>
      <c r="BQ1" s="68">
        <v>36738</v>
      </c>
      <c r="BR1" s="68">
        <v>36769</v>
      </c>
      <c r="BS1" s="68">
        <v>36799</v>
      </c>
      <c r="BT1" s="68">
        <v>36830</v>
      </c>
      <c r="BU1" s="68">
        <v>36860</v>
      </c>
      <c r="BV1" s="68">
        <v>36891</v>
      </c>
      <c r="BW1" s="68">
        <v>36922</v>
      </c>
      <c r="BX1" s="68">
        <v>36950</v>
      </c>
      <c r="BY1" s="68">
        <v>36981</v>
      </c>
      <c r="BZ1" s="68">
        <v>37011</v>
      </c>
      <c r="CA1" s="68">
        <v>37042</v>
      </c>
      <c r="CB1" s="68">
        <v>37072</v>
      </c>
      <c r="CC1" s="68">
        <v>37103</v>
      </c>
      <c r="CD1" s="68">
        <v>37134</v>
      </c>
      <c r="CE1" s="68">
        <v>37164</v>
      </c>
      <c r="CF1" s="68">
        <v>37195</v>
      </c>
      <c r="CG1" s="68">
        <v>37225</v>
      </c>
      <c r="CH1" s="68">
        <v>37256</v>
      </c>
      <c r="CI1" s="68">
        <v>37287</v>
      </c>
      <c r="CJ1" s="68">
        <v>37315</v>
      </c>
      <c r="CK1" s="68">
        <v>37346</v>
      </c>
      <c r="CL1" s="68">
        <v>37376</v>
      </c>
      <c r="CM1" s="68">
        <v>37407</v>
      </c>
      <c r="CN1" s="68">
        <v>37437</v>
      </c>
      <c r="CO1" s="68">
        <v>37468</v>
      </c>
      <c r="CP1" s="68">
        <v>37499</v>
      </c>
      <c r="CQ1" s="68">
        <v>37529</v>
      </c>
      <c r="CR1" s="68">
        <v>37560</v>
      </c>
      <c r="CS1" s="68">
        <v>37590</v>
      </c>
      <c r="CT1" s="68">
        <v>37621</v>
      </c>
      <c r="CU1" s="68">
        <v>37652</v>
      </c>
      <c r="CV1" s="68">
        <v>37680</v>
      </c>
      <c r="CW1" s="68">
        <v>37711</v>
      </c>
      <c r="CX1" s="68">
        <v>37741</v>
      </c>
      <c r="CY1" s="68">
        <v>37772</v>
      </c>
      <c r="CZ1" s="68">
        <v>37802</v>
      </c>
      <c r="DA1" s="68">
        <v>37833</v>
      </c>
      <c r="DB1" s="68">
        <v>37864</v>
      </c>
      <c r="DC1" s="68">
        <v>37894</v>
      </c>
      <c r="DD1" s="68">
        <v>37925</v>
      </c>
      <c r="DE1" s="68">
        <v>37955</v>
      </c>
      <c r="DF1" s="68">
        <v>37986</v>
      </c>
      <c r="DG1" s="68">
        <v>38017</v>
      </c>
      <c r="DH1" s="68">
        <v>38046</v>
      </c>
      <c r="DI1" s="68">
        <v>38077</v>
      </c>
      <c r="DJ1" s="68">
        <v>38107</v>
      </c>
      <c r="DK1" s="68">
        <v>38138</v>
      </c>
      <c r="DL1" s="68">
        <v>38168</v>
      </c>
      <c r="DM1" s="68">
        <v>38199</v>
      </c>
      <c r="DN1" s="68">
        <v>38230</v>
      </c>
      <c r="DO1" s="68">
        <v>38260</v>
      </c>
      <c r="DP1" s="68">
        <v>38291</v>
      </c>
      <c r="DQ1" s="68">
        <v>38321</v>
      </c>
      <c r="DR1" s="68">
        <v>38352</v>
      </c>
      <c r="DS1" s="68">
        <v>38383</v>
      </c>
      <c r="DT1" s="68">
        <v>38411</v>
      </c>
      <c r="DU1" s="68">
        <v>38442</v>
      </c>
      <c r="DV1" s="68">
        <v>38472</v>
      </c>
      <c r="DW1" s="68">
        <v>38503</v>
      </c>
      <c r="DX1" s="68">
        <v>38533</v>
      </c>
      <c r="DY1" s="68">
        <v>38564</v>
      </c>
      <c r="DZ1" s="68">
        <v>38595</v>
      </c>
      <c r="EA1" s="68">
        <v>38625</v>
      </c>
      <c r="EB1" s="68">
        <v>38656</v>
      </c>
      <c r="EC1" s="68">
        <v>38686</v>
      </c>
      <c r="ED1" s="68">
        <v>38717</v>
      </c>
      <c r="EE1" s="68">
        <v>38748</v>
      </c>
      <c r="EF1" s="68">
        <v>38776</v>
      </c>
      <c r="EG1" s="68">
        <v>38807</v>
      </c>
      <c r="EH1" s="68">
        <v>38837</v>
      </c>
      <c r="EI1" s="68">
        <v>38868</v>
      </c>
      <c r="EJ1" s="68">
        <v>38898</v>
      </c>
      <c r="EK1" s="68">
        <v>38929</v>
      </c>
      <c r="EL1" s="68">
        <v>38960</v>
      </c>
      <c r="EM1" s="68">
        <v>38990</v>
      </c>
      <c r="EN1" s="68">
        <v>39021</v>
      </c>
      <c r="EO1" s="68">
        <v>39051</v>
      </c>
      <c r="EP1" s="68">
        <v>39082</v>
      </c>
      <c r="EQ1" s="68">
        <v>39113</v>
      </c>
      <c r="ER1" s="68">
        <v>39141</v>
      </c>
      <c r="ES1" s="68">
        <v>39172</v>
      </c>
      <c r="ET1" s="68">
        <v>39202</v>
      </c>
      <c r="EU1" s="68">
        <v>39233</v>
      </c>
      <c r="EV1" s="68">
        <v>39263</v>
      </c>
      <c r="EW1" s="68">
        <v>39293</v>
      </c>
      <c r="EX1" s="68">
        <v>39325</v>
      </c>
      <c r="EY1" s="68">
        <v>39355</v>
      </c>
      <c r="EZ1" s="68">
        <v>39386</v>
      </c>
      <c r="FA1" s="68">
        <v>39401</v>
      </c>
      <c r="FB1" s="68">
        <f>FA1+30.4</f>
        <v>39431.4</v>
      </c>
      <c r="FC1" s="68">
        <f t="shared" ref="FC1:HN1" si="0">FB1+30.4</f>
        <v>39461.800000000003</v>
      </c>
      <c r="FD1" s="68">
        <f t="shared" si="0"/>
        <v>39492.200000000004</v>
      </c>
      <c r="FE1" s="68">
        <f t="shared" si="0"/>
        <v>39522.600000000006</v>
      </c>
      <c r="FF1" s="68">
        <f t="shared" si="0"/>
        <v>39553.000000000007</v>
      </c>
      <c r="FG1" s="68">
        <f t="shared" si="0"/>
        <v>39583.400000000009</v>
      </c>
      <c r="FH1" s="68">
        <f t="shared" si="0"/>
        <v>39613.80000000001</v>
      </c>
      <c r="FI1" s="68">
        <f t="shared" si="0"/>
        <v>39644.200000000012</v>
      </c>
      <c r="FJ1" s="68">
        <f t="shared" si="0"/>
        <v>39674.600000000013</v>
      </c>
      <c r="FK1" s="68">
        <f t="shared" si="0"/>
        <v>39705.000000000015</v>
      </c>
      <c r="FL1" s="68">
        <f t="shared" si="0"/>
        <v>39735.400000000016</v>
      </c>
      <c r="FM1" s="68">
        <f t="shared" si="0"/>
        <v>39765.800000000017</v>
      </c>
      <c r="FN1" s="68">
        <f t="shared" si="0"/>
        <v>39796.200000000019</v>
      </c>
      <c r="FO1" s="68">
        <f t="shared" si="0"/>
        <v>39826.60000000002</v>
      </c>
      <c r="FP1" s="68">
        <f t="shared" si="0"/>
        <v>39857.000000000022</v>
      </c>
      <c r="FQ1" s="68">
        <f t="shared" si="0"/>
        <v>39887.400000000023</v>
      </c>
      <c r="FR1" s="68">
        <f t="shared" si="0"/>
        <v>39917.800000000025</v>
      </c>
      <c r="FS1" s="68">
        <f t="shared" si="0"/>
        <v>39948.200000000026</v>
      </c>
      <c r="FT1" s="68">
        <f t="shared" si="0"/>
        <v>39978.600000000028</v>
      </c>
      <c r="FU1" s="68">
        <f t="shared" si="0"/>
        <v>40009.000000000029</v>
      </c>
      <c r="FV1" s="68">
        <f t="shared" si="0"/>
        <v>40039.400000000031</v>
      </c>
      <c r="FW1" s="68">
        <f t="shared" si="0"/>
        <v>40069.800000000032</v>
      </c>
      <c r="FX1" s="68">
        <f t="shared" si="0"/>
        <v>40100.200000000033</v>
      </c>
      <c r="FY1" s="68">
        <f t="shared" si="0"/>
        <v>40130.600000000035</v>
      </c>
      <c r="FZ1" s="68">
        <f t="shared" si="0"/>
        <v>40161.000000000036</v>
      </c>
      <c r="GA1" s="68">
        <f t="shared" si="0"/>
        <v>40191.400000000038</v>
      </c>
      <c r="GB1" s="68">
        <f t="shared" si="0"/>
        <v>40221.800000000039</v>
      </c>
      <c r="GC1" s="68">
        <f t="shared" si="0"/>
        <v>40252.200000000041</v>
      </c>
      <c r="GD1" s="68">
        <f t="shared" si="0"/>
        <v>40282.600000000042</v>
      </c>
      <c r="GE1" s="68">
        <f t="shared" si="0"/>
        <v>40313.000000000044</v>
      </c>
      <c r="GF1" s="68">
        <f t="shared" si="0"/>
        <v>40343.400000000045</v>
      </c>
      <c r="GG1" s="68">
        <f t="shared" si="0"/>
        <v>40373.800000000047</v>
      </c>
      <c r="GH1" s="68">
        <f t="shared" si="0"/>
        <v>40404.200000000048</v>
      </c>
      <c r="GI1" s="68">
        <f t="shared" si="0"/>
        <v>40434.600000000049</v>
      </c>
      <c r="GJ1" s="68">
        <f t="shared" si="0"/>
        <v>40465.000000000051</v>
      </c>
      <c r="GK1" s="68">
        <f t="shared" si="0"/>
        <v>40495.400000000052</v>
      </c>
      <c r="GL1" s="68">
        <f t="shared" si="0"/>
        <v>40525.800000000054</v>
      </c>
      <c r="GM1" s="68">
        <f t="shared" si="0"/>
        <v>40556.200000000055</v>
      </c>
      <c r="GN1" s="68">
        <f t="shared" si="0"/>
        <v>40586.600000000057</v>
      </c>
      <c r="GO1" s="68">
        <f t="shared" si="0"/>
        <v>40617.000000000058</v>
      </c>
      <c r="GP1" s="68">
        <f t="shared" si="0"/>
        <v>40647.40000000006</v>
      </c>
      <c r="GQ1" s="68">
        <f t="shared" si="0"/>
        <v>40677.800000000061</v>
      </c>
      <c r="GR1" s="68">
        <f t="shared" si="0"/>
        <v>40708.200000000063</v>
      </c>
      <c r="GS1" s="68">
        <f t="shared" si="0"/>
        <v>40738.600000000064</v>
      </c>
      <c r="GT1" s="68">
        <f t="shared" si="0"/>
        <v>40769.000000000065</v>
      </c>
      <c r="GU1" s="68">
        <f t="shared" si="0"/>
        <v>40799.400000000067</v>
      </c>
      <c r="GV1" s="68">
        <f t="shared" si="0"/>
        <v>40829.800000000068</v>
      </c>
      <c r="GW1" s="68">
        <f t="shared" si="0"/>
        <v>40860.20000000007</v>
      </c>
      <c r="GX1" s="68">
        <f t="shared" si="0"/>
        <v>40890.600000000071</v>
      </c>
      <c r="GY1" s="68">
        <f t="shared" si="0"/>
        <v>40921.000000000073</v>
      </c>
      <c r="GZ1" s="68">
        <f t="shared" si="0"/>
        <v>40951.400000000074</v>
      </c>
      <c r="HA1" s="68">
        <f t="shared" si="0"/>
        <v>40981.800000000076</v>
      </c>
      <c r="HB1" s="68">
        <f t="shared" si="0"/>
        <v>41012.200000000077</v>
      </c>
      <c r="HC1" s="68">
        <f t="shared" si="0"/>
        <v>41042.600000000079</v>
      </c>
      <c r="HD1" s="68">
        <f t="shared" si="0"/>
        <v>41073.00000000008</v>
      </c>
      <c r="HE1" s="68">
        <f t="shared" si="0"/>
        <v>41103.400000000081</v>
      </c>
      <c r="HF1" s="68">
        <f t="shared" si="0"/>
        <v>41133.800000000083</v>
      </c>
      <c r="HG1" s="68">
        <f t="shared" si="0"/>
        <v>41164.200000000084</v>
      </c>
      <c r="HH1" s="68">
        <f t="shared" si="0"/>
        <v>41194.600000000086</v>
      </c>
      <c r="HI1" s="68">
        <f t="shared" si="0"/>
        <v>41225.000000000087</v>
      </c>
      <c r="HJ1" s="68">
        <f t="shared" si="0"/>
        <v>41255.400000000089</v>
      </c>
      <c r="HK1" s="68">
        <f t="shared" si="0"/>
        <v>41285.80000000009</v>
      </c>
      <c r="HL1" s="68">
        <f t="shared" si="0"/>
        <v>41316.200000000092</v>
      </c>
      <c r="HM1" s="68">
        <f t="shared" si="0"/>
        <v>41346.600000000093</v>
      </c>
      <c r="HN1" s="68">
        <f t="shared" si="0"/>
        <v>41377.000000000095</v>
      </c>
      <c r="HO1" s="68">
        <f t="shared" ref="HO1:IL1" si="1">HN1+30.4</f>
        <v>41407.400000000096</v>
      </c>
      <c r="HP1" s="68">
        <f t="shared" si="1"/>
        <v>41437.800000000097</v>
      </c>
      <c r="HQ1" s="68">
        <f t="shared" si="1"/>
        <v>41468.200000000099</v>
      </c>
      <c r="HR1" s="68">
        <f t="shared" si="1"/>
        <v>41498.6000000001</v>
      </c>
      <c r="HS1" s="68">
        <f t="shared" si="1"/>
        <v>41529.000000000102</v>
      </c>
      <c r="HT1" s="68">
        <f t="shared" si="1"/>
        <v>41559.400000000103</v>
      </c>
      <c r="HU1" s="68">
        <f t="shared" si="1"/>
        <v>41589.800000000105</v>
      </c>
      <c r="HV1" s="68">
        <f t="shared" si="1"/>
        <v>41620.200000000106</v>
      </c>
      <c r="HW1" s="68">
        <f t="shared" si="1"/>
        <v>41650.600000000108</v>
      </c>
      <c r="HX1" s="68">
        <v>41681.000000000109</v>
      </c>
      <c r="HY1" s="68">
        <v>41711.400000000111</v>
      </c>
      <c r="HZ1" s="68">
        <v>41741.800000000112</v>
      </c>
      <c r="IA1" s="68">
        <f t="shared" si="1"/>
        <v>41772.200000000114</v>
      </c>
      <c r="IB1" s="68">
        <f t="shared" si="1"/>
        <v>41802.600000000115</v>
      </c>
      <c r="IC1" s="68">
        <f t="shared" si="1"/>
        <v>41833.000000000116</v>
      </c>
      <c r="ID1" s="68">
        <f t="shared" si="1"/>
        <v>41863.400000000118</v>
      </c>
      <c r="IE1" s="68">
        <f t="shared" si="1"/>
        <v>41893.800000000119</v>
      </c>
      <c r="IF1" s="68">
        <f t="shared" si="1"/>
        <v>41924.200000000121</v>
      </c>
      <c r="IG1" s="68">
        <f t="shared" si="1"/>
        <v>41954.600000000122</v>
      </c>
      <c r="IH1" s="68">
        <f t="shared" si="1"/>
        <v>41985.000000000124</v>
      </c>
      <c r="II1" s="68">
        <f t="shared" si="1"/>
        <v>42015.400000000125</v>
      </c>
      <c r="IJ1" s="68">
        <f t="shared" si="1"/>
        <v>42045.800000000127</v>
      </c>
      <c r="IK1" s="68">
        <f t="shared" si="1"/>
        <v>42076.200000000128</v>
      </c>
      <c r="IL1" s="68">
        <f t="shared" si="1"/>
        <v>42106.60000000013</v>
      </c>
      <c r="IM1" s="68">
        <f t="shared" ref="IM1:JL1" si="2">IL1+30.4</f>
        <v>42137.000000000131</v>
      </c>
      <c r="IN1" s="68">
        <f t="shared" si="2"/>
        <v>42167.400000000132</v>
      </c>
      <c r="IO1" s="68">
        <f t="shared" si="2"/>
        <v>42197.800000000134</v>
      </c>
      <c r="IP1" s="68">
        <f t="shared" si="2"/>
        <v>42228.200000000135</v>
      </c>
      <c r="IQ1" s="68">
        <f t="shared" si="2"/>
        <v>42258.600000000137</v>
      </c>
      <c r="IR1" s="68">
        <f t="shared" si="2"/>
        <v>42289.000000000138</v>
      </c>
      <c r="IS1" s="68">
        <f t="shared" si="2"/>
        <v>42319.40000000014</v>
      </c>
      <c r="IT1" s="68">
        <f t="shared" si="2"/>
        <v>42349.800000000141</v>
      </c>
      <c r="IU1" s="68">
        <f t="shared" si="2"/>
        <v>42380.200000000143</v>
      </c>
      <c r="IV1" s="68">
        <f t="shared" si="2"/>
        <v>42410.600000000144</v>
      </c>
      <c r="IW1" s="68">
        <f t="shared" si="2"/>
        <v>42441.000000000146</v>
      </c>
      <c r="IX1" s="68">
        <f t="shared" si="2"/>
        <v>42471.400000000147</v>
      </c>
      <c r="IY1" s="68">
        <f t="shared" si="2"/>
        <v>42501.800000000148</v>
      </c>
      <c r="IZ1" s="68">
        <f t="shared" si="2"/>
        <v>42532.20000000015</v>
      </c>
      <c r="JA1" s="68">
        <f t="shared" si="2"/>
        <v>42562.600000000151</v>
      </c>
      <c r="JB1" s="68">
        <f t="shared" si="2"/>
        <v>42593.000000000153</v>
      </c>
      <c r="JC1" s="68">
        <f t="shared" si="2"/>
        <v>42623.400000000154</v>
      </c>
      <c r="JD1" s="68">
        <f t="shared" si="2"/>
        <v>42653.800000000156</v>
      </c>
      <c r="JE1" s="68">
        <f t="shared" si="2"/>
        <v>42684.200000000157</v>
      </c>
      <c r="JF1" s="68">
        <f t="shared" si="2"/>
        <v>42714.600000000159</v>
      </c>
      <c r="JG1" s="68">
        <f t="shared" si="2"/>
        <v>42745.00000000016</v>
      </c>
      <c r="JH1" s="68">
        <f t="shared" si="2"/>
        <v>42775.400000000162</v>
      </c>
      <c r="JI1" s="68">
        <f t="shared" si="2"/>
        <v>42805.800000000163</v>
      </c>
      <c r="JJ1" s="68">
        <f t="shared" si="2"/>
        <v>42836.200000000164</v>
      </c>
      <c r="JK1" s="68">
        <f t="shared" si="2"/>
        <v>42866.600000000166</v>
      </c>
      <c r="JL1" s="68">
        <f t="shared" si="2"/>
        <v>42897.000000000167</v>
      </c>
      <c r="JM1" s="68">
        <f t="shared" ref="JM1:MB1" si="3">JL1+30.4</f>
        <v>42927.400000000169</v>
      </c>
      <c r="JN1" s="68">
        <f t="shared" si="3"/>
        <v>42957.80000000017</v>
      </c>
      <c r="JO1" s="68">
        <f t="shared" si="3"/>
        <v>42988.200000000172</v>
      </c>
      <c r="JP1" s="68">
        <f t="shared" si="3"/>
        <v>43018.600000000173</v>
      </c>
      <c r="JQ1" s="68">
        <f t="shared" si="3"/>
        <v>43049.000000000175</v>
      </c>
      <c r="JR1" s="68">
        <f t="shared" si="3"/>
        <v>43079.400000000176</v>
      </c>
      <c r="JS1" s="68">
        <f t="shared" si="3"/>
        <v>43109.800000000178</v>
      </c>
      <c r="JT1" s="68">
        <f t="shared" si="3"/>
        <v>43140.200000000179</v>
      </c>
      <c r="JU1" s="68">
        <f t="shared" si="3"/>
        <v>43170.60000000018</v>
      </c>
      <c r="JV1" s="68">
        <f t="shared" si="3"/>
        <v>43201.000000000182</v>
      </c>
      <c r="JW1" s="68">
        <f t="shared" si="3"/>
        <v>43231.400000000183</v>
      </c>
      <c r="JX1" s="68">
        <f t="shared" si="3"/>
        <v>43261.800000000185</v>
      </c>
      <c r="JY1" s="68">
        <f t="shared" si="3"/>
        <v>43292.200000000186</v>
      </c>
      <c r="JZ1" s="68">
        <f t="shared" si="3"/>
        <v>43322.600000000188</v>
      </c>
      <c r="KA1" s="68">
        <f t="shared" si="3"/>
        <v>43353.000000000189</v>
      </c>
      <c r="KB1" s="68">
        <f t="shared" si="3"/>
        <v>43383.400000000191</v>
      </c>
      <c r="KC1" s="68">
        <f t="shared" si="3"/>
        <v>43413.800000000192</v>
      </c>
      <c r="KD1" s="68">
        <f t="shared" si="3"/>
        <v>43444.200000000194</v>
      </c>
      <c r="KE1" s="68">
        <f t="shared" si="3"/>
        <v>43474.600000000195</v>
      </c>
      <c r="KF1" s="68">
        <f t="shared" si="3"/>
        <v>43505.000000000196</v>
      </c>
      <c r="KG1" s="68">
        <f t="shared" si="3"/>
        <v>43535.400000000198</v>
      </c>
      <c r="KH1" s="68">
        <f t="shared" si="3"/>
        <v>43565.800000000199</v>
      </c>
      <c r="KI1" s="68">
        <f t="shared" si="3"/>
        <v>43596.200000000201</v>
      </c>
      <c r="KJ1" s="68">
        <f t="shared" si="3"/>
        <v>43626.600000000202</v>
      </c>
      <c r="KK1" s="68">
        <f t="shared" si="3"/>
        <v>43657.000000000204</v>
      </c>
      <c r="KL1" s="68">
        <f t="shared" si="3"/>
        <v>43687.400000000205</v>
      </c>
      <c r="KM1" s="68">
        <f t="shared" si="3"/>
        <v>43717.800000000207</v>
      </c>
      <c r="KN1" s="68">
        <f t="shared" si="3"/>
        <v>43748.200000000208</v>
      </c>
      <c r="KO1" s="68">
        <f t="shared" si="3"/>
        <v>43778.60000000021</v>
      </c>
      <c r="KP1" s="68">
        <f t="shared" si="3"/>
        <v>43809.000000000211</v>
      </c>
      <c r="KQ1" s="68">
        <f t="shared" si="3"/>
        <v>43839.400000000212</v>
      </c>
      <c r="KR1" s="68">
        <f t="shared" si="3"/>
        <v>43869.800000000214</v>
      </c>
      <c r="KS1" s="68">
        <f t="shared" si="3"/>
        <v>43900.200000000215</v>
      </c>
      <c r="KT1" s="68">
        <f t="shared" si="3"/>
        <v>43930.600000000217</v>
      </c>
      <c r="KU1" s="68">
        <f t="shared" si="3"/>
        <v>43961.000000000218</v>
      </c>
      <c r="KV1" s="68">
        <f t="shared" si="3"/>
        <v>43991.40000000022</v>
      </c>
      <c r="KW1" s="68">
        <f t="shared" si="3"/>
        <v>44021.800000000221</v>
      </c>
      <c r="KX1" s="68">
        <f t="shared" si="3"/>
        <v>44052.200000000223</v>
      </c>
      <c r="KY1" s="68">
        <f t="shared" si="3"/>
        <v>44082.600000000224</v>
      </c>
      <c r="KZ1" s="68">
        <f t="shared" si="3"/>
        <v>44113.000000000226</v>
      </c>
      <c r="LA1" s="68">
        <f t="shared" si="3"/>
        <v>44143.400000000227</v>
      </c>
      <c r="LB1" s="68">
        <f t="shared" si="3"/>
        <v>44173.800000000228</v>
      </c>
      <c r="LC1" s="68">
        <f t="shared" si="3"/>
        <v>44204.20000000023</v>
      </c>
      <c r="LD1" s="68">
        <f t="shared" si="3"/>
        <v>44234.600000000231</v>
      </c>
      <c r="LE1" s="68">
        <f t="shared" si="3"/>
        <v>44265.000000000233</v>
      </c>
      <c r="LF1" s="68">
        <f t="shared" si="3"/>
        <v>44295.400000000234</v>
      </c>
      <c r="LG1" s="68">
        <f t="shared" si="3"/>
        <v>44325.800000000236</v>
      </c>
      <c r="LH1" s="68">
        <f t="shared" si="3"/>
        <v>44356.200000000237</v>
      </c>
      <c r="LI1" s="68">
        <f t="shared" si="3"/>
        <v>44386.600000000239</v>
      </c>
      <c r="LJ1" s="68">
        <f t="shared" si="3"/>
        <v>44417.00000000024</v>
      </c>
      <c r="LK1" s="68">
        <f t="shared" si="3"/>
        <v>44447.400000000242</v>
      </c>
      <c r="LL1" s="68">
        <f t="shared" si="3"/>
        <v>44477.800000000243</v>
      </c>
      <c r="LM1" s="68">
        <f t="shared" si="3"/>
        <v>44508.200000000244</v>
      </c>
      <c r="LN1" s="68">
        <f t="shared" si="3"/>
        <v>44538.600000000246</v>
      </c>
      <c r="LO1" s="68">
        <f t="shared" si="3"/>
        <v>44569.000000000247</v>
      </c>
      <c r="LP1" s="68">
        <f t="shared" si="3"/>
        <v>44599.400000000249</v>
      </c>
      <c r="LQ1" s="68">
        <f t="shared" si="3"/>
        <v>44629.80000000025</v>
      </c>
      <c r="LR1" s="68">
        <f t="shared" si="3"/>
        <v>44660.200000000252</v>
      </c>
      <c r="LS1" s="68">
        <f t="shared" si="3"/>
        <v>44690.600000000253</v>
      </c>
      <c r="LT1" s="68">
        <f t="shared" si="3"/>
        <v>44721.000000000255</v>
      </c>
      <c r="LU1" s="68">
        <f t="shared" si="3"/>
        <v>44751.400000000256</v>
      </c>
      <c r="LV1" s="68">
        <f t="shared" si="3"/>
        <v>44781.800000000258</v>
      </c>
      <c r="LW1" s="68">
        <f t="shared" si="3"/>
        <v>44812.200000000259</v>
      </c>
      <c r="LX1" s="68">
        <f t="shared" si="3"/>
        <v>44842.60000000026</v>
      </c>
      <c r="LY1" s="68">
        <f t="shared" si="3"/>
        <v>44873.000000000262</v>
      </c>
      <c r="LZ1" s="68">
        <f t="shared" si="3"/>
        <v>44903.400000000263</v>
      </c>
      <c r="MA1" s="68">
        <f t="shared" si="3"/>
        <v>44933.800000000265</v>
      </c>
      <c r="MB1" s="68">
        <f t="shared" si="3"/>
        <v>44964.200000000266</v>
      </c>
    </row>
    <row r="2" spans="1:340" ht="15.75" x14ac:dyDescent="0.25">
      <c r="A2" s="89" t="s">
        <v>247</v>
      </c>
      <c r="B2" s="88" t="s">
        <v>200</v>
      </c>
      <c r="C2">
        <v>14284</v>
      </c>
      <c r="D2">
        <v>11569</v>
      </c>
      <c r="E2">
        <v>11748</v>
      </c>
      <c r="F2">
        <v>17435</v>
      </c>
      <c r="G2">
        <v>13276</v>
      </c>
      <c r="H2">
        <v>13116</v>
      </c>
      <c r="I2">
        <v>17339</v>
      </c>
      <c r="J2">
        <v>10483</v>
      </c>
      <c r="K2">
        <v>11377</v>
      </c>
      <c r="L2">
        <v>11136</v>
      </c>
      <c r="M2">
        <v>10142</v>
      </c>
      <c r="N2">
        <v>12623</v>
      </c>
      <c r="O2">
        <v>12073</v>
      </c>
      <c r="P2">
        <v>10513</v>
      </c>
      <c r="Q2">
        <v>13688</v>
      </c>
      <c r="R2">
        <v>14918</v>
      </c>
      <c r="S2">
        <v>10656</v>
      </c>
      <c r="T2">
        <v>15038</v>
      </c>
      <c r="U2">
        <v>13632</v>
      </c>
      <c r="V2">
        <v>12122</v>
      </c>
      <c r="W2">
        <v>9080</v>
      </c>
      <c r="X2">
        <v>11124</v>
      </c>
      <c r="Y2">
        <v>12950</v>
      </c>
      <c r="Z2">
        <v>11677</v>
      </c>
      <c r="AA2">
        <v>13424</v>
      </c>
      <c r="AB2">
        <v>12149</v>
      </c>
      <c r="AC2">
        <v>13456</v>
      </c>
      <c r="AD2">
        <v>16144</v>
      </c>
      <c r="AE2">
        <v>14609</v>
      </c>
      <c r="AF2">
        <v>14631</v>
      </c>
      <c r="AG2">
        <v>15470</v>
      </c>
      <c r="AH2">
        <v>13842</v>
      </c>
      <c r="AI2">
        <v>10167</v>
      </c>
      <c r="AJ2">
        <v>10873</v>
      </c>
      <c r="AK2">
        <v>12302</v>
      </c>
      <c r="AL2">
        <v>11318</v>
      </c>
      <c r="AM2">
        <v>13725</v>
      </c>
      <c r="AN2">
        <v>12808</v>
      </c>
      <c r="AO2">
        <v>12918</v>
      </c>
      <c r="AP2">
        <v>15720</v>
      </c>
      <c r="AQ2">
        <v>14824</v>
      </c>
      <c r="AR2">
        <v>14276</v>
      </c>
      <c r="AS2">
        <v>15170</v>
      </c>
      <c r="AT2">
        <v>15372</v>
      </c>
      <c r="AU2">
        <v>10541</v>
      </c>
      <c r="AV2">
        <v>13832</v>
      </c>
      <c r="AW2">
        <v>12877</v>
      </c>
      <c r="AX2">
        <v>11502</v>
      </c>
      <c r="AY2">
        <v>13415</v>
      </c>
      <c r="AZ2">
        <v>10481</v>
      </c>
      <c r="BA2">
        <v>11732</v>
      </c>
      <c r="BB2">
        <v>16873</v>
      </c>
      <c r="BC2">
        <v>15392</v>
      </c>
      <c r="BD2">
        <v>13819</v>
      </c>
      <c r="BE2">
        <v>18779</v>
      </c>
      <c r="BF2">
        <v>13270</v>
      </c>
      <c r="BG2">
        <v>9678</v>
      </c>
      <c r="BH2">
        <v>12693</v>
      </c>
      <c r="BI2">
        <v>11240</v>
      </c>
      <c r="BJ2">
        <v>10241</v>
      </c>
      <c r="BK2">
        <v>13477</v>
      </c>
      <c r="BL2">
        <v>11277</v>
      </c>
      <c r="BM2">
        <v>11518</v>
      </c>
      <c r="BN2">
        <v>17109</v>
      </c>
      <c r="BO2">
        <v>13027</v>
      </c>
      <c r="BP2">
        <v>13366</v>
      </c>
      <c r="BQ2">
        <v>16446</v>
      </c>
      <c r="BR2">
        <v>11607</v>
      </c>
      <c r="BS2">
        <v>11010</v>
      </c>
      <c r="BT2">
        <v>13189</v>
      </c>
      <c r="BU2">
        <v>11978</v>
      </c>
      <c r="BV2">
        <v>13103</v>
      </c>
      <c r="BW2">
        <v>14692</v>
      </c>
      <c r="BX2">
        <v>13282</v>
      </c>
      <c r="BY2">
        <v>17720</v>
      </c>
      <c r="BZ2">
        <v>24630</v>
      </c>
      <c r="CA2">
        <v>18684</v>
      </c>
      <c r="CB2">
        <v>21356</v>
      </c>
      <c r="CC2">
        <v>22925</v>
      </c>
      <c r="CD2">
        <v>17550</v>
      </c>
      <c r="CE2">
        <v>19271</v>
      </c>
      <c r="CF2">
        <v>21994</v>
      </c>
      <c r="CG2">
        <v>19420</v>
      </c>
      <c r="CH2">
        <v>21875</v>
      </c>
      <c r="CI2">
        <v>21248</v>
      </c>
      <c r="CJ2">
        <v>17552</v>
      </c>
      <c r="CK2">
        <v>21910</v>
      </c>
      <c r="CL2">
        <v>25750</v>
      </c>
      <c r="CM2">
        <v>19662</v>
      </c>
      <c r="CN2">
        <v>26146</v>
      </c>
      <c r="CO2">
        <v>24576</v>
      </c>
      <c r="CP2">
        <v>21832</v>
      </c>
      <c r="CQ2">
        <v>19863</v>
      </c>
      <c r="CR2">
        <v>19778</v>
      </c>
      <c r="CS2">
        <v>20349</v>
      </c>
      <c r="CT2">
        <v>18381</v>
      </c>
      <c r="CU2">
        <v>18169</v>
      </c>
      <c r="CV2">
        <v>16826</v>
      </c>
      <c r="CW2">
        <v>22543</v>
      </c>
      <c r="CX2">
        <v>25453</v>
      </c>
      <c r="CY2">
        <v>23368</v>
      </c>
      <c r="CZ2">
        <v>24441</v>
      </c>
      <c r="DA2">
        <v>21645</v>
      </c>
      <c r="DB2">
        <v>19768</v>
      </c>
      <c r="DC2">
        <v>17708</v>
      </c>
      <c r="DD2">
        <v>17353</v>
      </c>
      <c r="DE2">
        <v>18277</v>
      </c>
      <c r="DF2">
        <v>16261</v>
      </c>
      <c r="DG2">
        <v>19809</v>
      </c>
      <c r="DH2">
        <v>17458</v>
      </c>
      <c r="DI2">
        <v>17483</v>
      </c>
      <c r="DJ2">
        <v>20923</v>
      </c>
      <c r="DK2">
        <v>21012</v>
      </c>
      <c r="DL2">
        <v>19888</v>
      </c>
      <c r="DM2">
        <v>23645</v>
      </c>
      <c r="DN2">
        <v>17450</v>
      </c>
      <c r="DO2">
        <v>13789</v>
      </c>
      <c r="DP2">
        <v>17662</v>
      </c>
      <c r="DQ2">
        <v>15269</v>
      </c>
      <c r="DR2">
        <v>13734</v>
      </c>
      <c r="DS2">
        <v>17539</v>
      </c>
      <c r="DT2">
        <v>13737</v>
      </c>
      <c r="DU2">
        <v>14374</v>
      </c>
      <c r="DV2">
        <v>21091</v>
      </c>
      <c r="DW2">
        <v>16433</v>
      </c>
      <c r="DX2">
        <v>15559</v>
      </c>
      <c r="DY2">
        <v>18863</v>
      </c>
      <c r="DZ2">
        <v>13688</v>
      </c>
      <c r="EA2">
        <v>11216</v>
      </c>
      <c r="EB2">
        <v>15195</v>
      </c>
      <c r="EC2">
        <v>11106</v>
      </c>
      <c r="ED2">
        <v>12178</v>
      </c>
      <c r="EE2">
        <v>12307</v>
      </c>
      <c r="EF2">
        <v>9756</v>
      </c>
      <c r="EG2">
        <v>11166</v>
      </c>
      <c r="EH2">
        <v>18194</v>
      </c>
      <c r="EI2">
        <v>13863</v>
      </c>
      <c r="EJ2">
        <v>14337</v>
      </c>
      <c r="EK2">
        <v>17845</v>
      </c>
      <c r="EL2">
        <v>13259</v>
      </c>
      <c r="EM2">
        <v>13170</v>
      </c>
      <c r="EN2">
        <v>14318</v>
      </c>
      <c r="EO2">
        <v>12528</v>
      </c>
      <c r="EP2">
        <v>14662</v>
      </c>
      <c r="EQ2">
        <v>14365</v>
      </c>
      <c r="ER2">
        <v>12004</v>
      </c>
      <c r="ES2">
        <v>15715</v>
      </c>
      <c r="ET2">
        <v>21487</v>
      </c>
      <c r="EU2">
        <v>15927</v>
      </c>
      <c r="EV2">
        <v>20117</v>
      </c>
      <c r="EW2">
        <v>19634</v>
      </c>
      <c r="EX2">
        <v>15908</v>
      </c>
      <c r="EY2">
        <v>17289</v>
      </c>
      <c r="EZ2">
        <v>17016</v>
      </c>
      <c r="FA2">
        <v>14868</v>
      </c>
      <c r="FB2">
        <v>15051</v>
      </c>
      <c r="FC2">
        <v>19519</v>
      </c>
      <c r="FD2">
        <v>17071</v>
      </c>
      <c r="FE2">
        <v>18041</v>
      </c>
      <c r="FF2">
        <v>26337</v>
      </c>
      <c r="FG2">
        <v>21529</v>
      </c>
      <c r="FH2">
        <v>24509</v>
      </c>
      <c r="FI2">
        <v>26739</v>
      </c>
      <c r="FJ2">
        <v>22508</v>
      </c>
      <c r="FK2">
        <v>24197</v>
      </c>
      <c r="FL2">
        <v>30666</v>
      </c>
      <c r="FM2">
        <v>30363</v>
      </c>
      <c r="FN2">
        <v>34409</v>
      </c>
      <c r="FO2">
        <v>39076</v>
      </c>
      <c r="FP2">
        <v>34958</v>
      </c>
      <c r="FQ2">
        <v>39174</v>
      </c>
      <c r="FR2">
        <v>41068</v>
      </c>
      <c r="FS2">
        <v>34839</v>
      </c>
      <c r="FT2">
        <v>38758</v>
      </c>
      <c r="FU2">
        <v>38827</v>
      </c>
      <c r="FV2">
        <v>32747</v>
      </c>
      <c r="FW2">
        <v>30654</v>
      </c>
      <c r="FX2">
        <v>31279</v>
      </c>
      <c r="FY2">
        <v>28764</v>
      </c>
      <c r="FZ2">
        <v>28567</v>
      </c>
      <c r="GA2">
        <v>31536</v>
      </c>
      <c r="GB2">
        <v>23411</v>
      </c>
      <c r="GC2">
        <v>27064</v>
      </c>
      <c r="GD2">
        <v>31806</v>
      </c>
      <c r="GE2">
        <v>27535</v>
      </c>
      <c r="GF2">
        <v>30999</v>
      </c>
      <c r="GG2">
        <v>30859</v>
      </c>
      <c r="GH2">
        <v>27473</v>
      </c>
      <c r="GI2">
        <v>23569</v>
      </c>
      <c r="GJ2">
        <v>26397</v>
      </c>
      <c r="GK2">
        <v>23332</v>
      </c>
      <c r="GL2">
        <v>23208</v>
      </c>
      <c r="GM2">
        <v>29123</v>
      </c>
      <c r="GN2">
        <v>19880</v>
      </c>
      <c r="GO2">
        <v>23037</v>
      </c>
      <c r="GP2">
        <v>29838</v>
      </c>
      <c r="GQ2">
        <v>26805</v>
      </c>
      <c r="GR2">
        <v>27951</v>
      </c>
      <c r="GS2">
        <v>27959</v>
      </c>
      <c r="GT2">
        <v>25368</v>
      </c>
      <c r="GU2">
        <v>21516</v>
      </c>
      <c r="GV2">
        <v>25249</v>
      </c>
      <c r="GW2">
        <v>21348</v>
      </c>
      <c r="GX2">
        <v>21373</v>
      </c>
      <c r="GY2">
        <v>26870</v>
      </c>
      <c r="GZ2">
        <v>19799</v>
      </c>
      <c r="HA2">
        <v>20523</v>
      </c>
      <c r="HB2">
        <v>29208</v>
      </c>
      <c r="HC2">
        <v>25322</v>
      </c>
      <c r="HD2">
        <v>23562</v>
      </c>
      <c r="HE2">
        <v>27564</v>
      </c>
      <c r="HF2">
        <v>21787</v>
      </c>
      <c r="HG2">
        <v>18024</v>
      </c>
      <c r="HH2">
        <v>22967</v>
      </c>
      <c r="HI2">
        <v>19147</v>
      </c>
      <c r="HJ2">
        <v>18332</v>
      </c>
      <c r="HK2">
        <v>24929</v>
      </c>
      <c r="HL2">
        <v>17864</v>
      </c>
      <c r="HM2">
        <v>18518</v>
      </c>
      <c r="HN2">
        <v>27564</v>
      </c>
      <c r="HO2">
        <v>22544</v>
      </c>
      <c r="HP2">
        <v>22178</v>
      </c>
      <c r="HQ2">
        <v>25052</v>
      </c>
      <c r="HR2">
        <v>20510</v>
      </c>
      <c r="HS2">
        <v>18652</v>
      </c>
      <c r="HT2">
        <v>23457</v>
      </c>
      <c r="HU2">
        <v>17762</v>
      </c>
      <c r="HV2">
        <v>18554</v>
      </c>
      <c r="HW2">
        <v>23110</v>
      </c>
      <c r="HX2">
        <v>17656</v>
      </c>
      <c r="HY2">
        <v>20574</v>
      </c>
      <c r="HZ2">
        <v>27528</v>
      </c>
      <c r="IA2">
        <v>22003</v>
      </c>
      <c r="IB2">
        <v>23093</v>
      </c>
      <c r="IC2">
        <v>25159</v>
      </c>
      <c r="ID2">
        <v>18501</v>
      </c>
      <c r="IE2">
        <v>18519</v>
      </c>
      <c r="IF2">
        <v>19501</v>
      </c>
      <c r="IG2">
        <v>16036</v>
      </c>
      <c r="IH2">
        <v>17142</v>
      </c>
      <c r="II2">
        <v>18920</v>
      </c>
      <c r="IJ2">
        <v>14673</v>
      </c>
      <c r="IK2">
        <v>17842</v>
      </c>
      <c r="IL2">
        <v>24284</v>
      </c>
      <c r="IM2">
        <v>19120</v>
      </c>
      <c r="IN2">
        <v>20073</v>
      </c>
      <c r="IO2">
        <v>23007</v>
      </c>
      <c r="IP2">
        <v>17420</v>
      </c>
      <c r="IQ2">
        <v>15620</v>
      </c>
      <c r="IR2">
        <v>17117</v>
      </c>
      <c r="IS2">
        <v>15685</v>
      </c>
      <c r="IT2">
        <v>16020</v>
      </c>
      <c r="IU2">
        <v>19143</v>
      </c>
      <c r="IV2">
        <v>15551</v>
      </c>
      <c r="IW2">
        <v>17721</v>
      </c>
      <c r="IX2">
        <v>24381</v>
      </c>
      <c r="IY2">
        <v>20319</v>
      </c>
      <c r="IZ2">
        <v>21157</v>
      </c>
      <c r="JA2">
        <v>22155</v>
      </c>
      <c r="JB2">
        <v>18945</v>
      </c>
      <c r="JC2">
        <v>16699</v>
      </c>
      <c r="JD2">
        <v>17773</v>
      </c>
      <c r="JE2">
        <v>16104</v>
      </c>
      <c r="JF2">
        <v>15555</v>
      </c>
      <c r="JG2">
        <v>19468</v>
      </c>
      <c r="JH2">
        <v>15031</v>
      </c>
      <c r="JI2">
        <v>17840</v>
      </c>
      <c r="JJ2">
        <v>23124</v>
      </c>
      <c r="JK2">
        <v>19802</v>
      </c>
      <c r="JL2">
        <v>20588</v>
      </c>
      <c r="JM2">
        <v>21858</v>
      </c>
      <c r="JN2">
        <v>18231</v>
      </c>
      <c r="JO2">
        <v>15171</v>
      </c>
      <c r="JP2">
        <v>18027</v>
      </c>
      <c r="JQ2">
        <v>15538</v>
      </c>
      <c r="JR2">
        <v>14339</v>
      </c>
      <c r="JS2">
        <v>18538</v>
      </c>
      <c r="JT2">
        <v>14230</v>
      </c>
      <c r="JU2">
        <v>16525</v>
      </c>
      <c r="JV2">
        <v>23962</v>
      </c>
      <c r="JW2">
        <v>19679</v>
      </c>
      <c r="JX2">
        <v>18492</v>
      </c>
      <c r="JY2">
        <v>20879</v>
      </c>
      <c r="JZ2">
        <v>16306</v>
      </c>
      <c r="KA2">
        <v>13227</v>
      </c>
      <c r="KB2">
        <v>16273</v>
      </c>
      <c r="KC2">
        <v>13796</v>
      </c>
      <c r="KD2">
        <v>12964</v>
      </c>
      <c r="KE2">
        <v>17391</v>
      </c>
      <c r="KF2">
        <v>12534</v>
      </c>
      <c r="KG2">
        <v>14705</v>
      </c>
      <c r="KH2">
        <v>23399</v>
      </c>
      <c r="KI2">
        <v>18895</v>
      </c>
      <c r="KJ2">
        <v>17486</v>
      </c>
      <c r="KK2">
        <v>20792</v>
      </c>
      <c r="KL2">
        <v>15676</v>
      </c>
      <c r="KM2">
        <v>15415</v>
      </c>
      <c r="KN2">
        <v>17202</v>
      </c>
      <c r="KO2">
        <v>13905</v>
      </c>
      <c r="KP2">
        <v>14356</v>
      </c>
      <c r="KQ2">
        <v>17551</v>
      </c>
      <c r="KR2">
        <v>13374</v>
      </c>
      <c r="KS2">
        <v>193236</v>
      </c>
      <c r="KT2">
        <v>321397</v>
      </c>
      <c r="KU2">
        <v>119809</v>
      </c>
      <c r="KV2">
        <v>110709</v>
      </c>
      <c r="KW2">
        <v>91992</v>
      </c>
      <c r="KX2">
        <v>52303</v>
      </c>
      <c r="KY2">
        <v>39616</v>
      </c>
      <c r="KZ2">
        <v>30687</v>
      </c>
      <c r="LA2">
        <v>27606</v>
      </c>
      <c r="LB2">
        <v>32990</v>
      </c>
      <c r="LC2">
        <v>54483</v>
      </c>
      <c r="LD2">
        <v>26952</v>
      </c>
      <c r="LE2">
        <v>21951</v>
      </c>
      <c r="LF2">
        <v>27881</v>
      </c>
      <c r="LG2">
        <v>20877</v>
      </c>
      <c r="LH2">
        <v>16503</v>
      </c>
      <c r="LI2">
        <v>14975</v>
      </c>
      <c r="LJ2">
        <v>13409</v>
      </c>
      <c r="LK2">
        <v>22784</v>
      </c>
      <c r="LL2">
        <v>12970</v>
      </c>
      <c r="LM2">
        <v>11178</v>
      </c>
      <c r="LN2">
        <v>10213</v>
      </c>
      <c r="LO2">
        <v>12675</v>
      </c>
      <c r="LP2">
        <v>10001</v>
      </c>
      <c r="LQ2">
        <v>11739</v>
      </c>
      <c r="LR2">
        <v>15679</v>
      </c>
      <c r="LS2">
        <v>14464</v>
      </c>
      <c r="LT2">
        <v>14143</v>
      </c>
      <c r="LU2">
        <v>16322</v>
      </c>
      <c r="LV2">
        <v>13673</v>
      </c>
      <c r="LW2">
        <v>11418</v>
      </c>
      <c r="LX2">
        <v>12593</v>
      </c>
      <c r="LY2">
        <v>12027</v>
      </c>
      <c r="LZ2">
        <v>11247</v>
      </c>
      <c r="MA2">
        <v>14638</v>
      </c>
      <c r="MB2">
        <v>11960</v>
      </c>
    </row>
    <row r="3" spans="1:340" s="27" customFormat="1" ht="15.75" x14ac:dyDescent="0.25">
      <c r="A3" s="90" t="s">
        <v>140</v>
      </c>
      <c r="B3" s="87" t="s">
        <v>201</v>
      </c>
      <c r="C3" s="27">
        <v>2412</v>
      </c>
      <c r="D3" s="27">
        <v>2602</v>
      </c>
      <c r="E3" s="27">
        <v>2861</v>
      </c>
      <c r="F3" s="27">
        <v>3106</v>
      </c>
      <c r="G3" s="27">
        <v>2497</v>
      </c>
      <c r="H3" s="27">
        <v>2630</v>
      </c>
      <c r="I3" s="27">
        <v>3175</v>
      </c>
      <c r="J3" s="27">
        <v>1126</v>
      </c>
      <c r="K3" s="27">
        <v>1340</v>
      </c>
      <c r="L3" s="27">
        <v>1245</v>
      </c>
      <c r="M3" s="27">
        <v>1077</v>
      </c>
      <c r="N3" s="27">
        <v>1235</v>
      </c>
      <c r="O3" s="27">
        <v>1159</v>
      </c>
      <c r="P3" s="27">
        <v>856</v>
      </c>
      <c r="Q3" s="27">
        <v>2298</v>
      </c>
      <c r="R3" s="27">
        <v>2288</v>
      </c>
      <c r="S3" s="27">
        <v>909</v>
      </c>
      <c r="T3" s="27">
        <v>1976</v>
      </c>
      <c r="U3" s="27">
        <v>1445</v>
      </c>
      <c r="V3" s="27">
        <v>684</v>
      </c>
      <c r="W3" s="27">
        <v>732</v>
      </c>
      <c r="X3" s="27">
        <v>2271</v>
      </c>
      <c r="Y3" s="27">
        <v>2884</v>
      </c>
      <c r="Z3" s="27">
        <v>2773</v>
      </c>
      <c r="AA3" s="27">
        <v>2337</v>
      </c>
      <c r="AB3" s="27">
        <v>2423</v>
      </c>
      <c r="AC3" s="27">
        <v>3321</v>
      </c>
      <c r="AD3" s="27">
        <v>3447</v>
      </c>
      <c r="AE3" s="27">
        <v>3194</v>
      </c>
      <c r="AF3" s="27">
        <v>3914</v>
      </c>
      <c r="AG3" s="27">
        <v>2987</v>
      </c>
      <c r="AH3" s="27">
        <v>2307</v>
      </c>
      <c r="AI3" s="27">
        <v>2131</v>
      </c>
      <c r="AJ3" s="27">
        <v>1963</v>
      </c>
      <c r="AK3" s="27">
        <v>2708</v>
      </c>
      <c r="AL3" s="27">
        <v>2901</v>
      </c>
      <c r="AM3" s="27">
        <v>2354</v>
      </c>
      <c r="AN3" s="27">
        <v>3035</v>
      </c>
      <c r="AO3" s="27">
        <v>3006</v>
      </c>
      <c r="AP3" s="27">
        <v>3461</v>
      </c>
      <c r="AQ3" s="27">
        <v>3242</v>
      </c>
      <c r="AR3" s="27">
        <v>3304</v>
      </c>
      <c r="AS3" s="27">
        <v>2823</v>
      </c>
      <c r="AT3" s="27">
        <v>2129</v>
      </c>
      <c r="AU3" s="27">
        <v>1739</v>
      </c>
      <c r="AV3" s="27">
        <v>2420</v>
      </c>
      <c r="AW3" s="27">
        <v>2341</v>
      </c>
      <c r="AX3" s="27">
        <v>2646</v>
      </c>
      <c r="AY3" s="27">
        <v>2196</v>
      </c>
      <c r="AZ3" s="27">
        <v>2114</v>
      </c>
      <c r="BA3" s="27">
        <v>2967</v>
      </c>
      <c r="BB3" s="27">
        <v>4071</v>
      </c>
      <c r="BC3" s="27">
        <v>3127</v>
      </c>
      <c r="BD3" s="27">
        <v>3017</v>
      </c>
      <c r="BE3" s="27">
        <v>3389</v>
      </c>
      <c r="BF3" s="27">
        <v>2063</v>
      </c>
      <c r="BG3" s="27">
        <v>1560</v>
      </c>
      <c r="BH3" s="27">
        <v>2132</v>
      </c>
      <c r="BI3" s="27">
        <v>2186</v>
      </c>
      <c r="BJ3" s="27">
        <v>2025</v>
      </c>
      <c r="BK3" s="27">
        <v>2152</v>
      </c>
      <c r="BL3" s="27">
        <v>2567</v>
      </c>
      <c r="BM3" s="27">
        <v>2829</v>
      </c>
      <c r="BN3" s="27">
        <v>3624</v>
      </c>
      <c r="BO3" s="27">
        <v>2674</v>
      </c>
      <c r="BP3" s="27">
        <v>3253</v>
      </c>
      <c r="BQ3" s="27">
        <v>2633</v>
      </c>
      <c r="BR3" s="27">
        <v>1740</v>
      </c>
      <c r="BS3" s="27">
        <v>1927</v>
      </c>
      <c r="BT3" s="27">
        <v>2489</v>
      </c>
      <c r="BU3" s="27">
        <v>2287</v>
      </c>
      <c r="BV3" s="27">
        <v>2580</v>
      </c>
      <c r="BW3" s="27">
        <v>2189</v>
      </c>
      <c r="BX3" s="27">
        <v>2415</v>
      </c>
      <c r="BY3" s="27">
        <v>3734</v>
      </c>
      <c r="BZ3" s="27">
        <v>4531</v>
      </c>
      <c r="CA3" s="27">
        <v>3138</v>
      </c>
      <c r="CB3" s="27">
        <v>3975</v>
      </c>
      <c r="CC3" s="27">
        <v>3771</v>
      </c>
      <c r="CD3" s="27">
        <v>2462</v>
      </c>
      <c r="CE3" s="27">
        <v>3006</v>
      </c>
      <c r="CF3" s="27">
        <v>3740</v>
      </c>
      <c r="CG3" s="27">
        <v>3079</v>
      </c>
      <c r="CH3" s="27">
        <v>3718</v>
      </c>
      <c r="CI3" s="27">
        <v>3334</v>
      </c>
      <c r="CJ3" s="27">
        <v>2636</v>
      </c>
      <c r="CK3" s="27">
        <v>4565</v>
      </c>
      <c r="CL3" s="27">
        <v>5689</v>
      </c>
      <c r="CM3" s="27">
        <v>3653</v>
      </c>
      <c r="CN3" s="27">
        <v>4874</v>
      </c>
      <c r="CO3" s="27">
        <v>3893</v>
      </c>
      <c r="CP3" s="27">
        <v>3572</v>
      </c>
      <c r="CQ3" s="27">
        <v>3438</v>
      </c>
      <c r="CR3" s="27">
        <v>3621</v>
      </c>
      <c r="CS3" s="27">
        <v>3630</v>
      </c>
      <c r="CT3" s="27">
        <v>3454</v>
      </c>
      <c r="CU3" s="27">
        <v>2860</v>
      </c>
      <c r="CV3" s="27">
        <v>2570</v>
      </c>
      <c r="CW3" s="27">
        <v>4903</v>
      </c>
      <c r="CX3" s="27">
        <v>4553</v>
      </c>
      <c r="CY3" s="27">
        <v>4446</v>
      </c>
      <c r="CZ3" s="27">
        <v>4358</v>
      </c>
      <c r="DA3" s="27">
        <v>3073</v>
      </c>
      <c r="DB3" s="27">
        <v>2919</v>
      </c>
      <c r="DC3" s="27">
        <v>2793</v>
      </c>
      <c r="DD3" s="27">
        <v>2847</v>
      </c>
      <c r="DE3" s="27">
        <v>3137</v>
      </c>
      <c r="DF3" s="27">
        <v>3196</v>
      </c>
      <c r="DG3" s="27">
        <v>2904</v>
      </c>
      <c r="DH3" s="27">
        <v>3016</v>
      </c>
      <c r="DI3" s="27">
        <v>3592</v>
      </c>
      <c r="DJ3" s="27">
        <v>3647</v>
      </c>
      <c r="DK3" s="27">
        <v>3863</v>
      </c>
      <c r="DL3" s="27">
        <v>3795</v>
      </c>
      <c r="DM3" s="27">
        <v>3105</v>
      </c>
      <c r="DN3" s="27">
        <v>2242</v>
      </c>
      <c r="DO3" s="27">
        <v>2049</v>
      </c>
      <c r="DP3" s="27">
        <v>2937</v>
      </c>
      <c r="DQ3" s="27">
        <v>2565</v>
      </c>
      <c r="DR3" s="27">
        <v>2481</v>
      </c>
      <c r="DS3" s="27">
        <v>2799</v>
      </c>
      <c r="DT3" s="27">
        <v>2539</v>
      </c>
      <c r="DU3" s="27">
        <v>2986</v>
      </c>
      <c r="DV3" s="27">
        <v>3547</v>
      </c>
      <c r="DW3" s="27">
        <v>3131</v>
      </c>
      <c r="DX3" s="27">
        <v>2953</v>
      </c>
      <c r="DY3" s="27">
        <v>2452</v>
      </c>
      <c r="DZ3" s="27">
        <v>1842</v>
      </c>
      <c r="EA3" s="27">
        <v>1444</v>
      </c>
      <c r="EB3" s="27">
        <v>2141</v>
      </c>
      <c r="EC3" s="27">
        <v>1626</v>
      </c>
      <c r="ED3" s="27">
        <v>1998</v>
      </c>
      <c r="EE3" s="27">
        <v>1588</v>
      </c>
      <c r="EF3" s="27">
        <v>1445</v>
      </c>
      <c r="EG3" s="27">
        <v>1949</v>
      </c>
      <c r="EH3" s="27">
        <v>2959</v>
      </c>
      <c r="EI3" s="27">
        <v>2381</v>
      </c>
      <c r="EJ3" s="27">
        <v>2220</v>
      </c>
      <c r="EK3" s="27">
        <v>2123</v>
      </c>
      <c r="EL3" s="27">
        <v>1525</v>
      </c>
      <c r="EM3" s="27">
        <v>1615</v>
      </c>
      <c r="EN3" s="27">
        <v>1860</v>
      </c>
      <c r="EO3" s="27">
        <v>1507</v>
      </c>
      <c r="EP3" s="27">
        <v>1965</v>
      </c>
      <c r="EQ3" s="27">
        <v>2023</v>
      </c>
      <c r="ER3" s="27">
        <v>1616</v>
      </c>
      <c r="ES3" s="27">
        <v>2671</v>
      </c>
      <c r="ET3" s="27">
        <v>3721</v>
      </c>
      <c r="EU3" s="27">
        <v>2286</v>
      </c>
      <c r="EV3" s="27">
        <v>3372</v>
      </c>
      <c r="EW3" s="27">
        <v>2459</v>
      </c>
      <c r="EX3" s="27">
        <v>1980</v>
      </c>
      <c r="EY3" s="27">
        <v>2331</v>
      </c>
      <c r="EZ3" s="27">
        <v>2490</v>
      </c>
      <c r="FA3" s="27">
        <v>1970</v>
      </c>
      <c r="FB3" s="27">
        <v>2318</v>
      </c>
      <c r="FC3" s="27">
        <v>2557</v>
      </c>
      <c r="FD3" s="27">
        <v>2676</v>
      </c>
      <c r="FE3" s="27">
        <v>3345</v>
      </c>
      <c r="FF3" s="27">
        <v>4771</v>
      </c>
      <c r="FG3" s="27">
        <v>3529</v>
      </c>
      <c r="FH3" s="27">
        <v>4044</v>
      </c>
      <c r="FI3" s="27">
        <v>3468</v>
      </c>
      <c r="FJ3" s="27">
        <v>2936</v>
      </c>
      <c r="FK3" s="27">
        <v>3327</v>
      </c>
      <c r="FL3" s="27">
        <v>4398</v>
      </c>
      <c r="FM3" s="27">
        <v>4288</v>
      </c>
      <c r="FN3" s="27">
        <v>4919</v>
      </c>
      <c r="FO3" s="27">
        <v>4529</v>
      </c>
      <c r="FP3" s="27">
        <v>4588</v>
      </c>
      <c r="FQ3" s="27">
        <v>6230</v>
      </c>
      <c r="FR3" s="27">
        <v>6528</v>
      </c>
      <c r="FS3" s="27">
        <v>5710</v>
      </c>
      <c r="FT3" s="27">
        <v>5729</v>
      </c>
      <c r="FU3" s="27">
        <v>5181</v>
      </c>
      <c r="FV3" s="27">
        <v>4471</v>
      </c>
      <c r="FW3" s="27">
        <v>4514</v>
      </c>
      <c r="FX3" s="27">
        <v>4928</v>
      </c>
      <c r="FY3" s="27">
        <v>4288</v>
      </c>
      <c r="FZ3" s="27">
        <v>4919</v>
      </c>
      <c r="GA3" s="27">
        <v>4406</v>
      </c>
      <c r="GB3" s="27">
        <v>3451</v>
      </c>
      <c r="GC3" s="27">
        <v>4910</v>
      </c>
      <c r="GD3" s="27">
        <v>5413</v>
      </c>
      <c r="GE3" s="27">
        <v>4664</v>
      </c>
      <c r="GF3" s="27">
        <v>4652</v>
      </c>
      <c r="GG3" s="27">
        <v>3833</v>
      </c>
      <c r="GH3" s="27">
        <v>3333</v>
      </c>
      <c r="GI3" s="27">
        <v>3073</v>
      </c>
      <c r="GJ3" s="27">
        <v>3708</v>
      </c>
      <c r="GK3" s="27">
        <v>3510</v>
      </c>
      <c r="GL3" s="27">
        <v>3680</v>
      </c>
      <c r="GM3" s="27">
        <v>3314</v>
      </c>
      <c r="GN3" s="27">
        <v>2671</v>
      </c>
      <c r="GO3" s="27">
        <v>4059</v>
      </c>
      <c r="GP3" s="27">
        <v>4574</v>
      </c>
      <c r="GQ3" s="27">
        <v>4200</v>
      </c>
      <c r="GR3" s="27">
        <v>4010</v>
      </c>
      <c r="GS3" s="27">
        <v>3058</v>
      </c>
      <c r="GT3" s="27">
        <v>3003</v>
      </c>
      <c r="GU3" s="27">
        <v>2938</v>
      </c>
      <c r="GV3" s="27">
        <v>3534</v>
      </c>
      <c r="GW3" s="27">
        <v>3132</v>
      </c>
      <c r="GX3" s="27">
        <v>3706</v>
      </c>
      <c r="GY3" s="27">
        <v>3182</v>
      </c>
      <c r="GZ3" s="27">
        <v>2802</v>
      </c>
      <c r="HA3" s="27">
        <v>3584</v>
      </c>
      <c r="HB3" s="27">
        <v>4909</v>
      </c>
      <c r="HC3" s="27">
        <v>4188</v>
      </c>
      <c r="HD3" s="27">
        <v>3531</v>
      </c>
      <c r="HE3" s="27">
        <v>3044</v>
      </c>
      <c r="HF3" s="27">
        <v>2885</v>
      </c>
      <c r="HG3" s="27">
        <v>2556</v>
      </c>
      <c r="HH3" s="27">
        <v>3582</v>
      </c>
      <c r="HI3" s="27">
        <v>3054</v>
      </c>
      <c r="HJ3" s="27">
        <v>3117</v>
      </c>
      <c r="HK3" s="27">
        <v>3385</v>
      </c>
      <c r="HL3" s="27">
        <v>2732</v>
      </c>
      <c r="HM3" s="27">
        <v>3189</v>
      </c>
      <c r="HN3" s="27">
        <v>4828</v>
      </c>
      <c r="HO3" s="27">
        <v>3513</v>
      </c>
      <c r="HP3" s="27">
        <v>3099</v>
      </c>
      <c r="HQ3" s="27">
        <v>2867</v>
      </c>
      <c r="HR3" s="27">
        <v>2371</v>
      </c>
      <c r="HS3" s="27">
        <v>2330</v>
      </c>
      <c r="HT3" s="27">
        <v>3301</v>
      </c>
      <c r="HU3" s="27">
        <v>2499</v>
      </c>
      <c r="HV3" s="27">
        <v>2658</v>
      </c>
      <c r="HW3" s="27">
        <v>2669</v>
      </c>
      <c r="HX3" s="27">
        <v>2351</v>
      </c>
      <c r="HY3" s="27">
        <v>3592</v>
      </c>
      <c r="HZ3" s="27">
        <v>4054</v>
      </c>
      <c r="IA3" s="27">
        <v>3305</v>
      </c>
      <c r="IB3" s="27">
        <v>3062</v>
      </c>
      <c r="IC3" s="27">
        <v>2671</v>
      </c>
      <c r="ID3" s="27">
        <v>2031</v>
      </c>
      <c r="IE3" s="27">
        <v>2501</v>
      </c>
      <c r="IF3" s="27">
        <v>2759</v>
      </c>
      <c r="IG3" s="27">
        <v>2132</v>
      </c>
      <c r="IH3" s="27">
        <v>2624</v>
      </c>
      <c r="II3" s="27">
        <v>2280</v>
      </c>
      <c r="IJ3" s="27">
        <v>2135</v>
      </c>
      <c r="IK3" s="27">
        <v>3396</v>
      </c>
      <c r="IL3" s="27">
        <v>3689</v>
      </c>
      <c r="IM3" s="27">
        <v>3015</v>
      </c>
      <c r="IN3" s="27">
        <v>2729</v>
      </c>
      <c r="IO3" s="27">
        <v>2373</v>
      </c>
      <c r="IP3" s="27">
        <v>1884</v>
      </c>
      <c r="IQ3" s="27">
        <v>1872</v>
      </c>
      <c r="IR3" s="27">
        <v>2261</v>
      </c>
      <c r="IS3" s="27">
        <v>1906</v>
      </c>
      <c r="IT3" s="27">
        <v>2079</v>
      </c>
      <c r="IU3" s="27">
        <v>2289</v>
      </c>
      <c r="IV3" s="27">
        <v>1931</v>
      </c>
      <c r="IW3" s="27">
        <v>2822</v>
      </c>
      <c r="IX3" s="27">
        <v>3674</v>
      </c>
      <c r="IY3" s="27">
        <v>2728</v>
      </c>
      <c r="IZ3" s="27">
        <v>2594</v>
      </c>
      <c r="JA3" s="27">
        <v>2175</v>
      </c>
      <c r="JB3" s="27">
        <v>1931</v>
      </c>
      <c r="JC3" s="27">
        <v>1765</v>
      </c>
      <c r="JD3" s="27">
        <v>2230</v>
      </c>
      <c r="JE3" s="27">
        <v>1905</v>
      </c>
      <c r="JF3" s="27">
        <v>1919</v>
      </c>
      <c r="JG3" s="27">
        <v>2015</v>
      </c>
      <c r="JH3" s="27">
        <v>1968</v>
      </c>
      <c r="JI3" s="27">
        <v>2817</v>
      </c>
      <c r="JJ3" s="27">
        <v>3325</v>
      </c>
      <c r="JK3" s="27">
        <v>2596</v>
      </c>
      <c r="JL3" s="27">
        <v>2516</v>
      </c>
      <c r="JM3" s="27">
        <v>2084</v>
      </c>
      <c r="JN3" s="27">
        <v>1597</v>
      </c>
      <c r="JO3" s="27">
        <v>1518</v>
      </c>
      <c r="JP3" s="27">
        <v>2050</v>
      </c>
      <c r="JQ3" s="27">
        <v>1589</v>
      </c>
      <c r="JR3" s="27">
        <v>1505</v>
      </c>
      <c r="JS3" s="27">
        <v>1882</v>
      </c>
      <c r="JT3" s="27">
        <v>1495</v>
      </c>
      <c r="JU3" s="27">
        <v>2194</v>
      </c>
      <c r="JV3" s="27">
        <v>3332</v>
      </c>
      <c r="JW3" s="27">
        <v>2466</v>
      </c>
      <c r="JX3" s="27">
        <v>2063</v>
      </c>
      <c r="JY3" s="27">
        <v>1809</v>
      </c>
      <c r="JZ3" s="27">
        <v>1440</v>
      </c>
      <c r="KA3" s="27">
        <v>1313</v>
      </c>
      <c r="KB3" s="27">
        <v>2015</v>
      </c>
      <c r="KC3" s="27">
        <v>1282</v>
      </c>
      <c r="KD3" s="27">
        <v>1351</v>
      </c>
      <c r="KE3" s="27">
        <v>1695</v>
      </c>
      <c r="KF3" s="27">
        <v>1189</v>
      </c>
      <c r="KG3" s="27">
        <v>1746</v>
      </c>
      <c r="KH3" s="27">
        <v>3126</v>
      </c>
      <c r="KI3" s="27">
        <v>2174</v>
      </c>
      <c r="KJ3" s="27">
        <v>1827</v>
      </c>
      <c r="KK3" s="27">
        <v>1744</v>
      </c>
      <c r="KL3" s="27">
        <v>1335</v>
      </c>
      <c r="KM3" s="27">
        <v>1398</v>
      </c>
      <c r="KN3" s="27">
        <v>1790</v>
      </c>
      <c r="KO3" s="27">
        <v>1407</v>
      </c>
      <c r="KP3" s="27">
        <v>1573</v>
      </c>
      <c r="KQ3" s="27">
        <v>1610</v>
      </c>
      <c r="KR3" s="27">
        <v>1333</v>
      </c>
      <c r="KS3" s="27">
        <v>8532</v>
      </c>
      <c r="KT3" s="27">
        <v>13699</v>
      </c>
      <c r="KU3" s="27">
        <v>9300</v>
      </c>
      <c r="KV3" s="27">
        <v>13055</v>
      </c>
      <c r="KW3" s="27">
        <v>12333</v>
      </c>
      <c r="KX3" s="27">
        <v>6620</v>
      </c>
      <c r="KY3" s="27">
        <v>4377</v>
      </c>
      <c r="KZ3" s="27">
        <v>4142</v>
      </c>
      <c r="LA3" s="27">
        <v>4370</v>
      </c>
      <c r="LB3" s="27">
        <v>6320</v>
      </c>
      <c r="LC3" s="27">
        <v>7842</v>
      </c>
      <c r="LD3" s="27">
        <v>3728</v>
      </c>
      <c r="LE3" s="27">
        <v>3509</v>
      </c>
      <c r="LF3" s="27">
        <v>3153</v>
      </c>
      <c r="LG3" s="27">
        <v>2232</v>
      </c>
      <c r="LH3" s="27">
        <v>1596</v>
      </c>
      <c r="LI3" s="27">
        <v>1345</v>
      </c>
      <c r="LJ3" s="27">
        <v>1172</v>
      </c>
      <c r="LK3" s="27">
        <v>1107</v>
      </c>
      <c r="LL3" s="27">
        <v>1113</v>
      </c>
      <c r="LM3" s="27">
        <v>1129</v>
      </c>
      <c r="LN3" s="27">
        <v>1119</v>
      </c>
      <c r="LO3" s="27">
        <v>1069</v>
      </c>
      <c r="LP3" s="27">
        <v>1053</v>
      </c>
      <c r="LQ3" s="27">
        <v>1468</v>
      </c>
      <c r="LR3" s="27">
        <v>1924</v>
      </c>
      <c r="LS3" s="27">
        <v>1396</v>
      </c>
      <c r="LT3" s="27">
        <v>1281</v>
      </c>
      <c r="LU3" s="27">
        <v>1468</v>
      </c>
      <c r="LV3" s="27">
        <v>1003</v>
      </c>
      <c r="LW3" s="27">
        <v>806</v>
      </c>
      <c r="LX3" s="27">
        <v>1152</v>
      </c>
      <c r="LY3" s="27">
        <v>1018</v>
      </c>
      <c r="LZ3" s="27">
        <v>1012</v>
      </c>
      <c r="MA3" s="27">
        <v>1164</v>
      </c>
      <c r="MB3" s="27">
        <v>1142</v>
      </c>
    </row>
    <row r="4" spans="1:340" ht="15.75" x14ac:dyDescent="0.25">
      <c r="A4" s="89" t="s">
        <v>248</v>
      </c>
      <c r="B4" s="88" t="s">
        <v>239</v>
      </c>
      <c r="C4">
        <v>86895</v>
      </c>
      <c r="D4">
        <v>80491</v>
      </c>
      <c r="E4">
        <v>93411</v>
      </c>
      <c r="F4">
        <v>87980</v>
      </c>
      <c r="G4">
        <v>104442</v>
      </c>
      <c r="H4">
        <v>111686</v>
      </c>
      <c r="I4">
        <v>113082</v>
      </c>
      <c r="J4">
        <v>128899</v>
      </c>
      <c r="K4">
        <v>92198</v>
      </c>
      <c r="L4">
        <v>95395</v>
      </c>
      <c r="M4">
        <v>78607</v>
      </c>
      <c r="N4">
        <v>81751</v>
      </c>
      <c r="O4">
        <v>89717</v>
      </c>
      <c r="P4">
        <v>84615</v>
      </c>
      <c r="Q4">
        <v>93873</v>
      </c>
      <c r="R4">
        <v>103697</v>
      </c>
      <c r="S4">
        <v>104115</v>
      </c>
      <c r="T4">
        <v>112004</v>
      </c>
      <c r="U4">
        <v>126978</v>
      </c>
      <c r="V4">
        <v>112705</v>
      </c>
      <c r="W4">
        <v>105189</v>
      </c>
      <c r="X4">
        <v>84422</v>
      </c>
      <c r="Y4">
        <v>72015</v>
      </c>
      <c r="Z4">
        <v>83694</v>
      </c>
      <c r="AA4">
        <v>76629</v>
      </c>
      <c r="AB4">
        <v>77165</v>
      </c>
      <c r="AC4">
        <v>88597</v>
      </c>
      <c r="AD4">
        <v>88179</v>
      </c>
      <c r="AE4">
        <v>88555</v>
      </c>
      <c r="AF4">
        <v>101694</v>
      </c>
      <c r="AG4">
        <v>112655</v>
      </c>
      <c r="AH4">
        <v>110203</v>
      </c>
      <c r="AI4">
        <v>89937</v>
      </c>
      <c r="AJ4">
        <v>70138</v>
      </c>
      <c r="AK4">
        <v>72130</v>
      </c>
      <c r="AL4">
        <v>64514</v>
      </c>
      <c r="AM4">
        <v>63219</v>
      </c>
      <c r="AN4">
        <v>62349</v>
      </c>
      <c r="AO4">
        <v>77197</v>
      </c>
      <c r="AP4">
        <v>76284</v>
      </c>
      <c r="AQ4">
        <v>90851</v>
      </c>
      <c r="AR4">
        <v>92424</v>
      </c>
      <c r="AS4">
        <v>101924</v>
      </c>
      <c r="AT4">
        <v>110435</v>
      </c>
      <c r="AU4">
        <v>89440</v>
      </c>
      <c r="AV4">
        <v>70925</v>
      </c>
      <c r="AW4">
        <v>81037</v>
      </c>
      <c r="AX4">
        <v>71501</v>
      </c>
      <c r="AY4">
        <v>85566</v>
      </c>
      <c r="AZ4">
        <v>72814</v>
      </c>
      <c r="BA4">
        <v>77852</v>
      </c>
      <c r="BB4">
        <v>85806</v>
      </c>
      <c r="BC4">
        <v>101879</v>
      </c>
      <c r="BD4">
        <v>105977</v>
      </c>
      <c r="BE4">
        <v>110456</v>
      </c>
      <c r="BF4">
        <v>131701</v>
      </c>
      <c r="BG4">
        <v>97831</v>
      </c>
      <c r="BH4">
        <v>87878</v>
      </c>
      <c r="BI4">
        <v>77064</v>
      </c>
      <c r="BJ4">
        <v>68901</v>
      </c>
      <c r="BK4">
        <v>84185</v>
      </c>
      <c r="BL4">
        <v>70787</v>
      </c>
      <c r="BM4">
        <v>73428</v>
      </c>
      <c r="BN4">
        <v>90470</v>
      </c>
      <c r="BO4">
        <v>95690</v>
      </c>
      <c r="BP4">
        <v>98080</v>
      </c>
      <c r="BQ4">
        <v>125596</v>
      </c>
      <c r="BR4">
        <v>111262</v>
      </c>
      <c r="BS4">
        <v>86071</v>
      </c>
      <c r="BT4">
        <v>90856</v>
      </c>
      <c r="BU4">
        <v>72372</v>
      </c>
      <c r="BV4">
        <v>68314</v>
      </c>
      <c r="BW4">
        <v>92993</v>
      </c>
      <c r="BX4">
        <v>81597</v>
      </c>
      <c r="BY4">
        <v>89793</v>
      </c>
      <c r="BZ4">
        <v>127467</v>
      </c>
      <c r="CA4">
        <v>136169</v>
      </c>
      <c r="CB4">
        <v>141074</v>
      </c>
      <c r="CC4">
        <v>187928</v>
      </c>
      <c r="CD4">
        <v>163564</v>
      </c>
      <c r="CE4">
        <v>166737</v>
      </c>
      <c r="CF4">
        <v>159294</v>
      </c>
      <c r="CG4">
        <v>155916</v>
      </c>
      <c r="CH4">
        <v>194731</v>
      </c>
      <c r="CI4">
        <v>181882</v>
      </c>
      <c r="CJ4">
        <v>175781</v>
      </c>
      <c r="CK4">
        <v>190559</v>
      </c>
      <c r="CL4">
        <v>203856</v>
      </c>
      <c r="CM4">
        <v>201519</v>
      </c>
      <c r="CN4">
        <v>213597</v>
      </c>
      <c r="CO4">
        <v>230162</v>
      </c>
      <c r="CP4">
        <v>198157</v>
      </c>
      <c r="CQ4">
        <v>204270</v>
      </c>
      <c r="CR4">
        <v>177381</v>
      </c>
      <c r="CS4">
        <v>158263</v>
      </c>
      <c r="CT4">
        <v>187084</v>
      </c>
      <c r="CU4">
        <v>163248</v>
      </c>
      <c r="CV4">
        <v>159957</v>
      </c>
      <c r="CW4">
        <v>192043</v>
      </c>
      <c r="CX4">
        <v>192816</v>
      </c>
      <c r="CY4">
        <v>189557</v>
      </c>
      <c r="CZ4">
        <v>228508</v>
      </c>
      <c r="DA4">
        <v>216484</v>
      </c>
      <c r="DB4">
        <v>212561</v>
      </c>
      <c r="DC4">
        <v>187027</v>
      </c>
      <c r="DD4">
        <v>158409</v>
      </c>
      <c r="DE4">
        <v>164483</v>
      </c>
      <c r="DF4">
        <v>151362</v>
      </c>
      <c r="DG4">
        <v>139274</v>
      </c>
      <c r="DH4">
        <v>148183</v>
      </c>
      <c r="DI4">
        <v>141830</v>
      </c>
      <c r="DJ4">
        <v>138818</v>
      </c>
      <c r="DK4">
        <v>157801</v>
      </c>
      <c r="DL4">
        <v>169814</v>
      </c>
      <c r="DM4">
        <v>161746</v>
      </c>
      <c r="DN4">
        <v>184577</v>
      </c>
      <c r="DO4">
        <v>131038</v>
      </c>
      <c r="DP4">
        <v>132701</v>
      </c>
      <c r="DQ4">
        <v>120499</v>
      </c>
      <c r="DR4">
        <v>107199</v>
      </c>
      <c r="DS4">
        <v>128958</v>
      </c>
      <c r="DT4">
        <v>101594</v>
      </c>
      <c r="DU4">
        <v>103122</v>
      </c>
      <c r="DV4">
        <v>107681</v>
      </c>
      <c r="DW4">
        <v>135133</v>
      </c>
      <c r="DX4">
        <v>123613</v>
      </c>
      <c r="DY4">
        <v>143763</v>
      </c>
      <c r="DZ4">
        <v>128838</v>
      </c>
      <c r="EA4">
        <v>99361</v>
      </c>
      <c r="EB4">
        <v>105850</v>
      </c>
      <c r="EC4">
        <v>82128</v>
      </c>
      <c r="ED4">
        <v>74622</v>
      </c>
      <c r="EE4">
        <v>90152</v>
      </c>
      <c r="EF4">
        <v>68564</v>
      </c>
      <c r="EG4">
        <v>69805</v>
      </c>
      <c r="EH4">
        <v>89971</v>
      </c>
      <c r="EI4">
        <v>101187</v>
      </c>
      <c r="EJ4">
        <v>101901</v>
      </c>
      <c r="EK4">
        <v>132670</v>
      </c>
      <c r="EL4">
        <v>114823</v>
      </c>
      <c r="EM4">
        <v>95492</v>
      </c>
      <c r="EN4">
        <v>105971</v>
      </c>
      <c r="EO4">
        <v>80481</v>
      </c>
      <c r="EP4">
        <v>93933</v>
      </c>
      <c r="EQ4">
        <v>92883</v>
      </c>
      <c r="ER4">
        <v>84722</v>
      </c>
      <c r="ES4">
        <v>87281</v>
      </c>
      <c r="ET4">
        <v>118283</v>
      </c>
      <c r="EU4">
        <v>118545</v>
      </c>
      <c r="EV4">
        <v>121774</v>
      </c>
      <c r="EW4">
        <v>165398</v>
      </c>
      <c r="EX4">
        <v>133456</v>
      </c>
      <c r="EY4">
        <v>140039</v>
      </c>
      <c r="EZ4">
        <v>122266</v>
      </c>
      <c r="FA4">
        <v>111077</v>
      </c>
      <c r="FB4">
        <v>133593</v>
      </c>
      <c r="FC4">
        <v>122679</v>
      </c>
      <c r="FD4">
        <v>124521</v>
      </c>
      <c r="FE4">
        <v>156960</v>
      </c>
      <c r="FF4">
        <v>153291</v>
      </c>
      <c r="FG4">
        <v>164479</v>
      </c>
      <c r="FH4">
        <v>215825</v>
      </c>
      <c r="FI4">
        <v>204896</v>
      </c>
      <c r="FJ4">
        <v>232319</v>
      </c>
      <c r="FK4">
        <v>207686</v>
      </c>
      <c r="FL4">
        <v>202149</v>
      </c>
      <c r="FM4">
        <v>258011</v>
      </c>
      <c r="FN4">
        <v>264803</v>
      </c>
      <c r="FO4">
        <v>286546</v>
      </c>
      <c r="FP4">
        <v>319683</v>
      </c>
      <c r="FQ4">
        <v>439646</v>
      </c>
      <c r="FR4">
        <v>396402</v>
      </c>
      <c r="FS4">
        <v>471479</v>
      </c>
      <c r="FT4">
        <v>446185</v>
      </c>
      <c r="FU4">
        <v>442232</v>
      </c>
      <c r="FV4">
        <v>509828</v>
      </c>
      <c r="FW4">
        <v>405861</v>
      </c>
      <c r="FX4">
        <v>386028</v>
      </c>
      <c r="FY4">
        <v>436741</v>
      </c>
      <c r="FZ4">
        <v>361716</v>
      </c>
      <c r="GA4">
        <v>408637</v>
      </c>
      <c r="GB4">
        <v>327691</v>
      </c>
      <c r="GC4">
        <v>325764</v>
      </c>
      <c r="GD4">
        <v>311233</v>
      </c>
      <c r="GE4">
        <v>349971</v>
      </c>
      <c r="GF4">
        <v>327670</v>
      </c>
      <c r="GG4">
        <v>317530</v>
      </c>
      <c r="GH4">
        <v>366629</v>
      </c>
      <c r="GI4">
        <v>276394</v>
      </c>
      <c r="GJ4">
        <v>302891</v>
      </c>
      <c r="GK4">
        <v>256628</v>
      </c>
      <c r="GL4">
        <v>236277</v>
      </c>
      <c r="GM4">
        <v>289195</v>
      </c>
      <c r="GN4">
        <v>229954</v>
      </c>
      <c r="GO4">
        <v>230522</v>
      </c>
      <c r="GP4">
        <v>231332</v>
      </c>
      <c r="GQ4">
        <v>291437</v>
      </c>
      <c r="GR4">
        <v>278002</v>
      </c>
      <c r="GS4">
        <v>342681</v>
      </c>
      <c r="GT4">
        <v>274976</v>
      </c>
      <c r="GU4">
        <v>236018</v>
      </c>
      <c r="GV4">
        <v>267853</v>
      </c>
      <c r="GW4">
        <v>209034</v>
      </c>
      <c r="GX4">
        <v>197456</v>
      </c>
      <c r="GY4">
        <v>244860</v>
      </c>
      <c r="GZ4">
        <v>195343</v>
      </c>
      <c r="HA4">
        <v>188029</v>
      </c>
      <c r="HB4">
        <v>235945</v>
      </c>
      <c r="HC4">
        <v>215288</v>
      </c>
      <c r="HD4">
        <v>216708</v>
      </c>
      <c r="HE4">
        <v>281371</v>
      </c>
      <c r="HF4">
        <v>204838</v>
      </c>
      <c r="HG4">
        <v>194497</v>
      </c>
      <c r="HH4">
        <v>164995</v>
      </c>
      <c r="HI4">
        <v>140644</v>
      </c>
      <c r="HJ4">
        <v>155228</v>
      </c>
      <c r="HK4">
        <v>144168</v>
      </c>
      <c r="HL4">
        <v>133465</v>
      </c>
      <c r="HM4">
        <v>147608</v>
      </c>
      <c r="HN4">
        <v>150533</v>
      </c>
      <c r="HO4">
        <v>155554</v>
      </c>
      <c r="HP4">
        <v>177724</v>
      </c>
      <c r="HQ4">
        <v>185803</v>
      </c>
      <c r="HR4">
        <v>169070</v>
      </c>
      <c r="HS4">
        <v>173376</v>
      </c>
      <c r="HT4">
        <v>145136</v>
      </c>
      <c r="HU4">
        <v>130205</v>
      </c>
      <c r="HV4">
        <v>148636</v>
      </c>
      <c r="HW4">
        <v>130837</v>
      </c>
      <c r="HX4">
        <v>128610</v>
      </c>
      <c r="HY4">
        <v>160536</v>
      </c>
      <c r="HZ4">
        <v>143657</v>
      </c>
      <c r="IA4">
        <v>147810</v>
      </c>
      <c r="IB4">
        <v>179646</v>
      </c>
      <c r="IC4">
        <v>171011</v>
      </c>
      <c r="ID4">
        <v>171652</v>
      </c>
      <c r="IE4">
        <v>143676</v>
      </c>
      <c r="IF4">
        <v>125699</v>
      </c>
      <c r="IG4">
        <v>123579</v>
      </c>
      <c r="IH4">
        <v>111936</v>
      </c>
      <c r="II4">
        <v>106269</v>
      </c>
      <c r="IJ4">
        <v>100705</v>
      </c>
      <c r="IK4">
        <v>120658</v>
      </c>
      <c r="IL4">
        <v>114808</v>
      </c>
      <c r="IM4">
        <v>135563</v>
      </c>
      <c r="IN4">
        <v>138980</v>
      </c>
      <c r="IO4">
        <v>142402</v>
      </c>
      <c r="IP4">
        <v>159833</v>
      </c>
      <c r="IQ4">
        <v>122172</v>
      </c>
      <c r="IR4">
        <v>109671</v>
      </c>
      <c r="IS4">
        <v>114588</v>
      </c>
      <c r="IT4">
        <v>95329</v>
      </c>
      <c r="IU4">
        <v>106099</v>
      </c>
      <c r="IV4">
        <v>96076</v>
      </c>
      <c r="IW4">
        <v>94582</v>
      </c>
      <c r="IX4">
        <v>104175</v>
      </c>
      <c r="IY4">
        <v>137808</v>
      </c>
      <c r="IZ4">
        <v>124697</v>
      </c>
      <c r="JA4">
        <v>151488</v>
      </c>
      <c r="JB4">
        <v>138283</v>
      </c>
      <c r="JC4">
        <v>113708</v>
      </c>
      <c r="JD4">
        <v>119054</v>
      </c>
      <c r="JE4">
        <v>93869</v>
      </c>
      <c r="JF4">
        <v>88192</v>
      </c>
      <c r="JG4">
        <v>105664</v>
      </c>
      <c r="JH4">
        <v>87031</v>
      </c>
      <c r="JI4">
        <v>87743</v>
      </c>
      <c r="JJ4">
        <v>105606</v>
      </c>
      <c r="JK4">
        <v>112989</v>
      </c>
      <c r="JL4">
        <v>110262</v>
      </c>
      <c r="JM4">
        <v>141703</v>
      </c>
      <c r="JN4">
        <v>121705</v>
      </c>
      <c r="JO4">
        <v>102468</v>
      </c>
      <c r="JP4">
        <v>110021</v>
      </c>
      <c r="JQ4">
        <v>83230</v>
      </c>
      <c r="JR4">
        <v>84283</v>
      </c>
      <c r="JS4">
        <v>84352</v>
      </c>
      <c r="JT4">
        <v>76342</v>
      </c>
      <c r="JU4">
        <v>76829</v>
      </c>
      <c r="JV4">
        <v>100199</v>
      </c>
      <c r="JW4">
        <v>98633</v>
      </c>
      <c r="JX4">
        <v>99237</v>
      </c>
      <c r="JY4">
        <v>131354</v>
      </c>
      <c r="JZ4">
        <v>107544</v>
      </c>
      <c r="KA4">
        <v>101951</v>
      </c>
      <c r="KB4">
        <v>86888</v>
      </c>
      <c r="KC4">
        <v>72300</v>
      </c>
      <c r="KD4">
        <v>75735</v>
      </c>
      <c r="KE4">
        <v>69254</v>
      </c>
      <c r="KF4">
        <v>65684</v>
      </c>
      <c r="KG4">
        <v>73550</v>
      </c>
      <c r="KH4">
        <v>80103</v>
      </c>
      <c r="KI4">
        <v>88899</v>
      </c>
      <c r="KJ4">
        <v>101959</v>
      </c>
      <c r="KK4">
        <v>106825</v>
      </c>
      <c r="KL4">
        <v>97564</v>
      </c>
      <c r="KM4">
        <v>98801</v>
      </c>
      <c r="KN4">
        <v>77974</v>
      </c>
      <c r="KO4">
        <v>66592</v>
      </c>
      <c r="KP4">
        <v>71530</v>
      </c>
      <c r="KQ4">
        <v>64372</v>
      </c>
      <c r="KR4">
        <v>61524</v>
      </c>
      <c r="KS4">
        <v>112325</v>
      </c>
      <c r="KT4">
        <v>692359</v>
      </c>
      <c r="KU4">
        <v>984923</v>
      </c>
      <c r="KV4">
        <v>859724</v>
      </c>
      <c r="KW4">
        <v>881302</v>
      </c>
      <c r="KX4">
        <v>951184</v>
      </c>
      <c r="KY4">
        <v>698293</v>
      </c>
      <c r="KZ4">
        <v>495494</v>
      </c>
      <c r="LA4">
        <v>402734</v>
      </c>
      <c r="LB4">
        <v>285086</v>
      </c>
      <c r="LC4">
        <v>310092</v>
      </c>
      <c r="LD4">
        <v>241184</v>
      </c>
      <c r="LE4">
        <v>191725</v>
      </c>
      <c r="LF4">
        <v>196367</v>
      </c>
      <c r="LG4">
        <v>228136</v>
      </c>
      <c r="LH4">
        <v>179817</v>
      </c>
      <c r="LI4">
        <v>153281</v>
      </c>
      <c r="LJ4">
        <v>150043</v>
      </c>
      <c r="LK4">
        <v>97917</v>
      </c>
      <c r="LL4">
        <v>79778</v>
      </c>
      <c r="LM4">
        <v>58151</v>
      </c>
      <c r="LN4">
        <v>47033</v>
      </c>
      <c r="LO4">
        <v>52066</v>
      </c>
      <c r="LP4">
        <v>42708</v>
      </c>
      <c r="LQ4">
        <v>47128</v>
      </c>
      <c r="LR4">
        <v>51847</v>
      </c>
      <c r="LS4">
        <v>75177</v>
      </c>
      <c r="LT4">
        <v>74812</v>
      </c>
      <c r="LU4">
        <v>93698</v>
      </c>
      <c r="LV4">
        <v>90591</v>
      </c>
      <c r="LW4">
        <v>79410</v>
      </c>
      <c r="LX4">
        <v>82417</v>
      </c>
      <c r="LY4">
        <v>66521</v>
      </c>
      <c r="LZ4">
        <v>64963</v>
      </c>
      <c r="MA4">
        <v>80003</v>
      </c>
      <c r="MB4">
        <v>70182</v>
      </c>
    </row>
    <row r="5" spans="1:340" s="19" customFormat="1" ht="15.75" x14ac:dyDescent="0.25">
      <c r="A5" s="90" t="s">
        <v>152</v>
      </c>
      <c r="B5" s="88" t="s">
        <v>240</v>
      </c>
      <c r="C5" s="19">
        <v>12195</v>
      </c>
      <c r="D5" s="19">
        <v>11886</v>
      </c>
      <c r="E5" s="19">
        <v>11755</v>
      </c>
      <c r="F5" s="19">
        <v>16115</v>
      </c>
      <c r="G5" s="19">
        <v>13906</v>
      </c>
      <c r="H5" s="19">
        <v>13857</v>
      </c>
      <c r="I5" s="19">
        <v>14197</v>
      </c>
      <c r="J5" s="19">
        <v>14042</v>
      </c>
      <c r="K5" s="19">
        <v>13376</v>
      </c>
      <c r="L5" s="19">
        <v>9230</v>
      </c>
      <c r="M5" s="19">
        <v>13230</v>
      </c>
      <c r="N5" s="19">
        <v>13811</v>
      </c>
      <c r="O5" s="19">
        <v>14897</v>
      </c>
      <c r="P5" s="19">
        <v>15133</v>
      </c>
      <c r="Q5" s="19">
        <v>14911</v>
      </c>
      <c r="R5" s="19">
        <v>13853</v>
      </c>
      <c r="S5" s="19">
        <v>12604</v>
      </c>
      <c r="T5" s="19">
        <v>12524</v>
      </c>
      <c r="U5" s="19">
        <v>8821</v>
      </c>
      <c r="V5" s="19">
        <v>12490</v>
      </c>
      <c r="W5" s="19">
        <v>8090</v>
      </c>
      <c r="X5" s="19">
        <v>12315</v>
      </c>
      <c r="Y5" s="19">
        <v>11895</v>
      </c>
      <c r="Z5" s="19">
        <v>12574</v>
      </c>
      <c r="AA5" s="19">
        <v>13579</v>
      </c>
      <c r="AB5" s="19">
        <v>10637</v>
      </c>
      <c r="AC5" s="19">
        <v>8945</v>
      </c>
      <c r="AD5" s="19">
        <v>6843</v>
      </c>
      <c r="AE5" s="19">
        <v>5892</v>
      </c>
      <c r="AF5" s="19">
        <v>3119</v>
      </c>
      <c r="AG5" s="19">
        <v>282</v>
      </c>
      <c r="AH5" s="19">
        <v>223</v>
      </c>
      <c r="AI5" s="19">
        <v>240</v>
      </c>
      <c r="AJ5" s="19">
        <v>236</v>
      </c>
      <c r="AK5" s="19">
        <v>193</v>
      </c>
      <c r="AL5" s="19">
        <v>237</v>
      </c>
      <c r="AM5" s="19">
        <v>231</v>
      </c>
      <c r="AN5" s="19">
        <v>188</v>
      </c>
      <c r="AO5" s="19">
        <v>205</v>
      </c>
      <c r="AP5" s="19">
        <v>309</v>
      </c>
      <c r="AQ5" s="19">
        <v>262</v>
      </c>
      <c r="AR5" s="19">
        <v>273</v>
      </c>
      <c r="AS5" s="19">
        <v>144</v>
      </c>
      <c r="AT5" s="19">
        <v>159</v>
      </c>
      <c r="AU5" s="19">
        <v>160</v>
      </c>
      <c r="AV5" s="19">
        <v>134</v>
      </c>
      <c r="AW5" s="19">
        <v>83</v>
      </c>
      <c r="AX5" s="19">
        <v>0</v>
      </c>
      <c r="AY5" s="19">
        <v>0</v>
      </c>
      <c r="AZ5" s="19">
        <v>1</v>
      </c>
      <c r="BA5" s="19">
        <v>1</v>
      </c>
      <c r="BB5" s="19">
        <v>12</v>
      </c>
      <c r="BC5" s="19">
        <v>11</v>
      </c>
      <c r="BD5" s="19">
        <v>9</v>
      </c>
      <c r="BE5" s="19">
        <v>7</v>
      </c>
      <c r="BF5" s="19">
        <v>8</v>
      </c>
      <c r="BG5" s="19">
        <v>4</v>
      </c>
      <c r="BH5" s="19">
        <v>5</v>
      </c>
      <c r="BI5" s="19">
        <v>21</v>
      </c>
      <c r="BJ5" s="19">
        <v>31</v>
      </c>
      <c r="BK5" s="19">
        <v>40</v>
      </c>
      <c r="BL5" s="19">
        <v>28</v>
      </c>
      <c r="BM5" s="19">
        <v>10</v>
      </c>
      <c r="BN5" s="19">
        <v>12</v>
      </c>
      <c r="BO5" s="19">
        <v>14</v>
      </c>
      <c r="BP5" s="19">
        <v>6</v>
      </c>
      <c r="BQ5" s="19">
        <v>27</v>
      </c>
      <c r="BR5" s="19">
        <v>18</v>
      </c>
      <c r="BS5" s="19">
        <v>18</v>
      </c>
      <c r="BT5" s="19">
        <v>18</v>
      </c>
      <c r="BU5" s="19">
        <v>59</v>
      </c>
      <c r="BV5" s="19">
        <v>41</v>
      </c>
      <c r="BW5" s="19">
        <v>57</v>
      </c>
      <c r="BX5" s="19">
        <v>47</v>
      </c>
      <c r="BY5" s="19">
        <v>37</v>
      </c>
      <c r="BZ5" s="19">
        <v>14</v>
      </c>
      <c r="CA5" s="19">
        <v>29</v>
      </c>
      <c r="CB5" s="19">
        <v>17</v>
      </c>
      <c r="CC5" s="19">
        <v>22</v>
      </c>
      <c r="CD5" s="19">
        <v>24</v>
      </c>
      <c r="CE5" s="19">
        <v>15</v>
      </c>
      <c r="CF5" s="19">
        <v>31</v>
      </c>
      <c r="CG5" s="19">
        <v>59</v>
      </c>
      <c r="CH5" s="19">
        <v>47</v>
      </c>
      <c r="CI5" s="19">
        <v>44</v>
      </c>
      <c r="CJ5" s="19">
        <v>63</v>
      </c>
      <c r="CK5" s="19">
        <v>35</v>
      </c>
      <c r="CL5" s="19">
        <v>54</v>
      </c>
      <c r="CM5" s="19">
        <v>59</v>
      </c>
      <c r="CN5" s="19">
        <v>42</v>
      </c>
      <c r="CO5" s="19">
        <v>68</v>
      </c>
      <c r="CP5" s="19">
        <v>72</v>
      </c>
      <c r="CQ5" s="19">
        <v>47</v>
      </c>
      <c r="CR5" s="19">
        <v>79</v>
      </c>
      <c r="CS5" s="19">
        <v>88</v>
      </c>
      <c r="CT5" s="19">
        <v>86</v>
      </c>
      <c r="CU5" s="19">
        <v>10521</v>
      </c>
      <c r="CV5" s="19">
        <v>21866</v>
      </c>
      <c r="CW5" s="19">
        <v>23389</v>
      </c>
      <c r="CX5" s="19">
        <v>22648</v>
      </c>
      <c r="CY5" s="19">
        <v>21873</v>
      </c>
      <c r="CZ5" s="19">
        <v>23715</v>
      </c>
      <c r="DA5" s="19">
        <v>23121</v>
      </c>
      <c r="DB5" s="19">
        <v>22403</v>
      </c>
      <c r="DC5" s="19">
        <v>22782</v>
      </c>
      <c r="DD5" s="19">
        <v>22191</v>
      </c>
      <c r="DE5" s="19">
        <v>21063</v>
      </c>
      <c r="DF5" s="19">
        <v>24794</v>
      </c>
      <c r="DG5" s="19">
        <v>22409</v>
      </c>
      <c r="DH5" s="19">
        <v>21204</v>
      </c>
      <c r="DI5" s="19">
        <v>21090</v>
      </c>
      <c r="DJ5" s="19">
        <v>19883</v>
      </c>
      <c r="DK5" s="19">
        <v>18986</v>
      </c>
      <c r="DL5" s="19">
        <v>19611</v>
      </c>
      <c r="DM5" s="19">
        <v>19025</v>
      </c>
      <c r="DN5" s="19">
        <v>19272</v>
      </c>
      <c r="DO5" s="19">
        <v>17410</v>
      </c>
      <c r="DP5" s="19">
        <v>17082</v>
      </c>
      <c r="DQ5" s="19">
        <v>17587</v>
      </c>
      <c r="DR5" s="19">
        <v>18627</v>
      </c>
      <c r="DS5" s="19">
        <v>18809</v>
      </c>
      <c r="DT5" s="19">
        <v>16414</v>
      </c>
      <c r="DU5" s="19">
        <v>15279</v>
      </c>
      <c r="DV5" s="19">
        <v>14095</v>
      </c>
      <c r="DW5" s="19">
        <v>16312</v>
      </c>
      <c r="DX5" s="19">
        <v>13856</v>
      </c>
      <c r="DY5" s="19">
        <v>16717</v>
      </c>
      <c r="DZ5" s="19">
        <v>15725</v>
      </c>
      <c r="EA5" s="19">
        <v>12570</v>
      </c>
      <c r="EB5" s="19">
        <v>15451</v>
      </c>
      <c r="EC5" s="19">
        <v>12885</v>
      </c>
      <c r="ED5" s="19">
        <v>13412</v>
      </c>
      <c r="EE5" s="19">
        <v>15695</v>
      </c>
      <c r="EF5" s="19">
        <v>13400</v>
      </c>
      <c r="EG5" s="19">
        <v>15402</v>
      </c>
      <c r="EH5" s="19">
        <v>13322</v>
      </c>
      <c r="EI5" s="19">
        <v>13593</v>
      </c>
      <c r="EJ5" s="19">
        <v>12817</v>
      </c>
      <c r="EK5" s="19">
        <v>11705</v>
      </c>
      <c r="EL5" s="19">
        <v>12801</v>
      </c>
      <c r="EM5" s="19">
        <v>11781</v>
      </c>
      <c r="EN5" s="19">
        <v>10470</v>
      </c>
      <c r="EO5" s="19">
        <v>11940</v>
      </c>
      <c r="EP5" s="19">
        <v>12510</v>
      </c>
      <c r="EQ5" s="19">
        <v>13782</v>
      </c>
      <c r="ER5" s="19">
        <v>12213</v>
      </c>
      <c r="ES5" s="19">
        <v>12126</v>
      </c>
      <c r="ET5" s="19">
        <v>10648</v>
      </c>
      <c r="EU5" s="19">
        <v>11075</v>
      </c>
      <c r="EV5" s="19">
        <v>10908</v>
      </c>
      <c r="EW5" s="19">
        <v>10220</v>
      </c>
      <c r="EX5" s="19">
        <v>11695</v>
      </c>
      <c r="EY5" s="19">
        <v>10203</v>
      </c>
      <c r="EZ5" s="19">
        <v>10914</v>
      </c>
      <c r="FA5" s="19">
        <v>10754</v>
      </c>
      <c r="FB5" s="19">
        <v>12893</v>
      </c>
      <c r="FC5" s="19">
        <v>13329</v>
      </c>
      <c r="FD5" s="19">
        <v>12426</v>
      </c>
      <c r="FE5" s="19">
        <v>13058</v>
      </c>
      <c r="FF5" s="19">
        <v>12673</v>
      </c>
      <c r="FG5" s="19">
        <v>12304</v>
      </c>
      <c r="FH5" s="19">
        <v>13135</v>
      </c>
      <c r="FI5" s="19">
        <v>13417</v>
      </c>
      <c r="FJ5" s="19">
        <v>14746</v>
      </c>
      <c r="FK5" s="19">
        <v>15020</v>
      </c>
      <c r="FL5" s="19">
        <v>15598</v>
      </c>
      <c r="FM5" s="19">
        <v>16052</v>
      </c>
      <c r="FN5" s="19">
        <v>19562</v>
      </c>
      <c r="FO5" s="19">
        <v>20200</v>
      </c>
      <c r="FP5" s="19">
        <v>20871</v>
      </c>
      <c r="FQ5" s="19">
        <v>24895</v>
      </c>
      <c r="FR5" s="19">
        <v>24599</v>
      </c>
      <c r="FS5" s="19">
        <v>26076</v>
      </c>
      <c r="FT5" s="19">
        <v>26311</v>
      </c>
      <c r="FU5" s="19">
        <v>27206</v>
      </c>
      <c r="FV5" s="19">
        <v>28916</v>
      </c>
      <c r="FW5" s="19">
        <v>25993</v>
      </c>
      <c r="FX5" s="19">
        <v>26761</v>
      </c>
      <c r="FY5" s="19">
        <v>27722</v>
      </c>
      <c r="FZ5" s="19">
        <v>27170</v>
      </c>
      <c r="GA5" s="19">
        <v>28939</v>
      </c>
      <c r="GB5" s="19">
        <v>25522</v>
      </c>
      <c r="GC5" s="19">
        <v>27284</v>
      </c>
      <c r="GD5" s="19">
        <v>26704</v>
      </c>
      <c r="GE5" s="19">
        <v>27924</v>
      </c>
      <c r="GF5" s="19">
        <v>27437</v>
      </c>
      <c r="GG5" s="19">
        <v>26191</v>
      </c>
      <c r="GH5" s="19">
        <v>27443</v>
      </c>
      <c r="GI5" s="19">
        <v>25226</v>
      </c>
      <c r="GJ5" s="19">
        <v>24378</v>
      </c>
      <c r="GK5" s="19">
        <v>22478</v>
      </c>
      <c r="GL5" s="19">
        <v>23128</v>
      </c>
      <c r="GM5" s="19">
        <v>24586</v>
      </c>
      <c r="GN5" s="19">
        <v>21555</v>
      </c>
      <c r="GO5" s="19">
        <v>21322</v>
      </c>
      <c r="GP5" s="19">
        <v>21188</v>
      </c>
      <c r="GQ5" s="19">
        <v>22360</v>
      </c>
      <c r="GR5" s="19">
        <v>20609</v>
      </c>
      <c r="GS5" s="19">
        <v>20977</v>
      </c>
      <c r="GT5" s="19">
        <v>21950</v>
      </c>
      <c r="GU5" s="19">
        <v>20972</v>
      </c>
      <c r="GV5" s="19">
        <v>20687</v>
      </c>
      <c r="GW5" s="19">
        <v>19994</v>
      </c>
      <c r="GX5" s="19">
        <v>21768</v>
      </c>
      <c r="GY5" s="19">
        <v>22906</v>
      </c>
      <c r="GZ5" s="19">
        <v>19990</v>
      </c>
      <c r="HA5" s="19">
        <v>20359</v>
      </c>
      <c r="HB5" s="19">
        <v>19572</v>
      </c>
      <c r="HC5" s="19">
        <v>19905</v>
      </c>
      <c r="HD5" s="19">
        <v>19629</v>
      </c>
      <c r="HE5" s="19">
        <v>20186</v>
      </c>
      <c r="HF5" s="19">
        <v>20048</v>
      </c>
      <c r="HG5" s="19">
        <v>19117</v>
      </c>
      <c r="HH5" s="19">
        <v>18209</v>
      </c>
      <c r="HI5" s="19">
        <v>17569</v>
      </c>
      <c r="HJ5" s="19">
        <v>20345</v>
      </c>
      <c r="HK5" s="19">
        <v>18038</v>
      </c>
      <c r="HL5" s="19">
        <v>17100</v>
      </c>
      <c r="HM5" s="19">
        <v>18767</v>
      </c>
      <c r="HN5" s="19">
        <v>17815</v>
      </c>
      <c r="HO5" s="19">
        <v>19314</v>
      </c>
      <c r="HP5" s="19">
        <v>18903</v>
      </c>
      <c r="HQ5" s="19">
        <v>19329</v>
      </c>
      <c r="HR5" s="19">
        <v>19781</v>
      </c>
      <c r="HS5" s="19">
        <v>18348</v>
      </c>
      <c r="HT5" s="19">
        <v>17057</v>
      </c>
      <c r="HU5" s="19">
        <v>17091</v>
      </c>
      <c r="HV5" s="19">
        <v>20576</v>
      </c>
      <c r="HW5" s="19">
        <v>19006</v>
      </c>
      <c r="HX5" s="19">
        <v>17707</v>
      </c>
      <c r="HY5" s="19">
        <v>18935</v>
      </c>
      <c r="HZ5" s="19">
        <v>18381</v>
      </c>
      <c r="IA5" s="19">
        <v>19730</v>
      </c>
      <c r="IB5" s="19">
        <v>20513</v>
      </c>
      <c r="IC5" s="19">
        <v>19422</v>
      </c>
      <c r="ID5" s="19">
        <v>19536</v>
      </c>
      <c r="IE5" s="19">
        <v>18619</v>
      </c>
      <c r="IF5" s="19">
        <v>15597</v>
      </c>
      <c r="IG5" s="19">
        <v>15188</v>
      </c>
      <c r="IH5" s="19">
        <v>17754</v>
      </c>
      <c r="II5" s="19">
        <v>17253</v>
      </c>
      <c r="IJ5" s="19">
        <v>15738</v>
      </c>
      <c r="IK5" s="19">
        <v>17339</v>
      </c>
      <c r="IL5" s="19">
        <v>16786</v>
      </c>
      <c r="IM5" s="19">
        <v>18915</v>
      </c>
      <c r="IN5" s="19">
        <v>19080</v>
      </c>
      <c r="IO5" s="19">
        <v>18743</v>
      </c>
      <c r="IP5" s="19">
        <v>20860</v>
      </c>
      <c r="IQ5" s="19">
        <v>17314</v>
      </c>
      <c r="IR5" s="19">
        <v>15830</v>
      </c>
      <c r="IS5" s="19">
        <v>16884</v>
      </c>
      <c r="IT5" s="19">
        <v>17554</v>
      </c>
      <c r="IU5" s="19">
        <v>18617</v>
      </c>
      <c r="IV5" s="19">
        <v>17479</v>
      </c>
      <c r="IW5" s="19">
        <v>16252</v>
      </c>
      <c r="IX5" s="19">
        <v>17062</v>
      </c>
      <c r="IY5" s="19">
        <v>20393</v>
      </c>
      <c r="IZ5" s="19">
        <v>18691</v>
      </c>
      <c r="JA5" s="19">
        <v>19396</v>
      </c>
      <c r="JB5" s="19">
        <v>21030</v>
      </c>
      <c r="JC5" s="19">
        <v>17752</v>
      </c>
      <c r="JD5" s="19">
        <v>17543</v>
      </c>
      <c r="JE5" s="19">
        <v>15683</v>
      </c>
      <c r="JF5" s="19">
        <v>16771</v>
      </c>
      <c r="JG5" s="19">
        <v>18059</v>
      </c>
      <c r="JH5" s="19">
        <v>15294</v>
      </c>
      <c r="JI5" s="19">
        <v>15167</v>
      </c>
      <c r="JJ5" s="19">
        <v>15530</v>
      </c>
      <c r="JK5" s="19">
        <v>18977</v>
      </c>
      <c r="JL5" s="19">
        <v>17869</v>
      </c>
      <c r="JM5" s="19">
        <v>19672</v>
      </c>
      <c r="JN5" s="19">
        <v>18781</v>
      </c>
      <c r="JO5" s="19">
        <v>16711</v>
      </c>
      <c r="JP5" s="19">
        <v>15785</v>
      </c>
      <c r="JQ5" s="19">
        <v>13494</v>
      </c>
      <c r="JR5" s="19">
        <v>15266</v>
      </c>
      <c r="JS5" s="19">
        <v>15990</v>
      </c>
      <c r="JT5" s="19">
        <v>14179</v>
      </c>
      <c r="JU5" s="19">
        <v>14509</v>
      </c>
      <c r="JV5" s="19">
        <v>16047</v>
      </c>
      <c r="JW5" s="19">
        <v>17807</v>
      </c>
      <c r="JX5" s="19">
        <v>17554</v>
      </c>
      <c r="JY5" s="19">
        <v>20029</v>
      </c>
      <c r="JZ5" s="19">
        <v>18945</v>
      </c>
      <c r="KA5" s="19">
        <v>16776</v>
      </c>
      <c r="KB5" s="19">
        <v>15402</v>
      </c>
      <c r="KC5" s="19">
        <v>12910</v>
      </c>
      <c r="KD5" s="19">
        <v>15229</v>
      </c>
      <c r="KE5" s="19">
        <v>13905</v>
      </c>
      <c r="KF5" s="19">
        <v>13222</v>
      </c>
      <c r="KG5" s="19">
        <v>13706</v>
      </c>
      <c r="KH5" s="19">
        <v>14121</v>
      </c>
      <c r="KI5" s="19">
        <v>17303</v>
      </c>
      <c r="KJ5" s="19">
        <v>17501</v>
      </c>
      <c r="KK5" s="19">
        <v>19224</v>
      </c>
      <c r="KL5" s="19">
        <v>19018</v>
      </c>
      <c r="KM5" s="19">
        <v>18346</v>
      </c>
      <c r="KN5" s="19">
        <v>13887</v>
      </c>
      <c r="KO5" s="19">
        <v>10523</v>
      </c>
      <c r="KP5" s="19">
        <v>14880</v>
      </c>
      <c r="KQ5" s="19">
        <v>13589</v>
      </c>
      <c r="KR5" s="19">
        <v>13377</v>
      </c>
      <c r="KS5" s="19">
        <v>14854</v>
      </c>
      <c r="KT5" s="19">
        <v>30084</v>
      </c>
      <c r="KU5" s="19">
        <v>49210</v>
      </c>
      <c r="KV5" s="19">
        <v>54612</v>
      </c>
      <c r="KW5" s="19">
        <v>48774</v>
      </c>
      <c r="KX5" s="19">
        <v>54654</v>
      </c>
      <c r="KY5" s="19">
        <v>49664</v>
      </c>
      <c r="KZ5" s="19">
        <v>38063</v>
      </c>
      <c r="LA5" s="19">
        <v>31719</v>
      </c>
      <c r="LB5" s="19">
        <v>23157</v>
      </c>
      <c r="LC5" s="19">
        <v>22936</v>
      </c>
      <c r="LD5" s="19">
        <v>18721</v>
      </c>
      <c r="LE5" s="19">
        <v>18577</v>
      </c>
      <c r="LF5" s="19">
        <v>15147</v>
      </c>
      <c r="LG5" s="19">
        <v>17972</v>
      </c>
      <c r="LH5" s="19">
        <v>18361</v>
      </c>
      <c r="LI5" s="19">
        <v>17423</v>
      </c>
      <c r="LJ5" s="19">
        <v>20500</v>
      </c>
      <c r="LK5" s="19">
        <v>14699</v>
      </c>
      <c r="LL5" s="19">
        <v>11338</v>
      </c>
      <c r="LM5" s="19">
        <v>12585</v>
      </c>
      <c r="LN5" s="19">
        <v>10408</v>
      </c>
      <c r="LO5" s="19">
        <v>11188</v>
      </c>
      <c r="LP5" s="19">
        <v>9396</v>
      </c>
      <c r="LQ5" s="19">
        <v>9020</v>
      </c>
      <c r="LR5" s="19">
        <v>8608</v>
      </c>
      <c r="LS5" s="19">
        <v>11865</v>
      </c>
      <c r="LT5" s="19">
        <v>11296</v>
      </c>
      <c r="LU5" s="19">
        <v>11728</v>
      </c>
      <c r="LV5" s="19">
        <v>13398</v>
      </c>
      <c r="LW5" s="19">
        <v>10493</v>
      </c>
      <c r="LX5" s="19">
        <v>10662</v>
      </c>
      <c r="LY5" s="19">
        <v>8384</v>
      </c>
      <c r="LZ5" s="19">
        <v>8898</v>
      </c>
      <c r="MA5" s="19">
        <v>9742</v>
      </c>
      <c r="MB5" s="19">
        <v>8302</v>
      </c>
    </row>
    <row r="6" spans="1:340" ht="15.75" x14ac:dyDescent="0.25">
      <c r="A6" s="89" t="s">
        <v>249</v>
      </c>
      <c r="B6" s="88" t="s">
        <v>241</v>
      </c>
      <c r="C6">
        <v>78911</v>
      </c>
      <c r="D6">
        <v>74371</v>
      </c>
      <c r="E6">
        <v>86903</v>
      </c>
      <c r="F6">
        <v>79145</v>
      </c>
      <c r="G6">
        <v>94536</v>
      </c>
      <c r="H6">
        <v>102644</v>
      </c>
      <c r="I6">
        <v>102906</v>
      </c>
      <c r="J6">
        <v>120608</v>
      </c>
      <c r="K6">
        <v>86490</v>
      </c>
      <c r="L6">
        <v>87679</v>
      </c>
      <c r="M6">
        <v>73475</v>
      </c>
      <c r="N6">
        <v>69143</v>
      </c>
      <c r="O6">
        <v>89808</v>
      </c>
      <c r="P6">
        <v>78958</v>
      </c>
      <c r="Q6">
        <v>88176</v>
      </c>
      <c r="R6">
        <v>93719</v>
      </c>
      <c r="S6">
        <v>97180</v>
      </c>
      <c r="T6">
        <v>102571</v>
      </c>
      <c r="U6">
        <v>116065</v>
      </c>
      <c r="V6">
        <v>106967</v>
      </c>
      <c r="W6">
        <v>98302</v>
      </c>
      <c r="X6">
        <v>79032</v>
      </c>
      <c r="Y6">
        <v>67749</v>
      </c>
      <c r="Z6">
        <v>78577</v>
      </c>
      <c r="AA6">
        <v>71341</v>
      </c>
      <c r="AB6">
        <v>72160</v>
      </c>
      <c r="AC6">
        <v>82961</v>
      </c>
      <c r="AD6">
        <v>79218</v>
      </c>
      <c r="AE6">
        <v>82011</v>
      </c>
      <c r="AF6">
        <v>91916</v>
      </c>
      <c r="AG6">
        <v>102800</v>
      </c>
      <c r="AH6">
        <v>102549</v>
      </c>
      <c r="AI6">
        <v>84766</v>
      </c>
      <c r="AJ6">
        <v>65627</v>
      </c>
      <c r="AK6">
        <v>66251</v>
      </c>
      <c r="AL6">
        <v>60568</v>
      </c>
      <c r="AM6">
        <v>58279</v>
      </c>
      <c r="AN6">
        <v>57120</v>
      </c>
      <c r="AO6">
        <v>70473</v>
      </c>
      <c r="AP6">
        <v>67398</v>
      </c>
      <c r="AQ6">
        <v>82046</v>
      </c>
      <c r="AR6">
        <v>81269</v>
      </c>
      <c r="AS6">
        <v>94555</v>
      </c>
      <c r="AT6">
        <v>100863</v>
      </c>
      <c r="AU6">
        <v>83885</v>
      </c>
      <c r="AV6">
        <v>64578</v>
      </c>
      <c r="AW6">
        <v>72502</v>
      </c>
      <c r="AX6">
        <v>66224</v>
      </c>
      <c r="AY6">
        <v>78375</v>
      </c>
      <c r="AZ6">
        <v>68357</v>
      </c>
      <c r="BA6">
        <v>72380</v>
      </c>
      <c r="BB6">
        <v>76683</v>
      </c>
      <c r="BC6">
        <v>93168</v>
      </c>
      <c r="BD6">
        <v>96876</v>
      </c>
      <c r="BE6">
        <v>99031</v>
      </c>
      <c r="BF6">
        <v>121349</v>
      </c>
      <c r="BG6">
        <v>90682</v>
      </c>
      <c r="BH6">
        <v>79531</v>
      </c>
      <c r="BI6">
        <v>69806</v>
      </c>
      <c r="BJ6">
        <v>64122</v>
      </c>
      <c r="BK6">
        <v>76146</v>
      </c>
      <c r="BL6">
        <v>64976</v>
      </c>
      <c r="BM6">
        <v>67478</v>
      </c>
      <c r="BN6">
        <v>78885</v>
      </c>
      <c r="BO6">
        <v>87000</v>
      </c>
      <c r="BP6">
        <v>89604</v>
      </c>
      <c r="BQ6">
        <v>108577</v>
      </c>
      <c r="BR6">
        <v>107107</v>
      </c>
      <c r="BS6">
        <v>79987</v>
      </c>
      <c r="BT6">
        <v>81053</v>
      </c>
      <c r="BU6">
        <v>65062</v>
      </c>
      <c r="BV6">
        <v>61853</v>
      </c>
      <c r="BW6">
        <v>82367</v>
      </c>
      <c r="BX6">
        <v>72807</v>
      </c>
      <c r="BY6">
        <v>80108</v>
      </c>
      <c r="BZ6">
        <v>108620</v>
      </c>
      <c r="CA6">
        <v>121381</v>
      </c>
      <c r="CB6">
        <v>126275</v>
      </c>
      <c r="CC6">
        <v>166815</v>
      </c>
      <c r="CD6">
        <v>150284</v>
      </c>
      <c r="CE6">
        <v>150211</v>
      </c>
      <c r="CF6">
        <v>141635</v>
      </c>
      <c r="CG6">
        <v>140486</v>
      </c>
      <c r="CH6">
        <v>177669</v>
      </c>
      <c r="CI6">
        <v>167873</v>
      </c>
      <c r="CJ6">
        <v>162043</v>
      </c>
      <c r="CK6">
        <v>177469</v>
      </c>
      <c r="CL6">
        <v>186383</v>
      </c>
      <c r="CM6">
        <v>188326</v>
      </c>
      <c r="CN6">
        <v>195617</v>
      </c>
      <c r="CO6">
        <v>210672</v>
      </c>
      <c r="CP6">
        <v>186024</v>
      </c>
      <c r="CQ6">
        <v>190088</v>
      </c>
      <c r="CR6">
        <v>164319</v>
      </c>
      <c r="CS6">
        <v>148175</v>
      </c>
      <c r="CT6">
        <v>175671</v>
      </c>
      <c r="CU6">
        <v>154516</v>
      </c>
      <c r="CV6">
        <v>150768</v>
      </c>
      <c r="CW6">
        <v>179657</v>
      </c>
      <c r="CX6">
        <v>175973</v>
      </c>
      <c r="CY6">
        <v>177365</v>
      </c>
      <c r="CZ6">
        <v>210419</v>
      </c>
      <c r="DA6">
        <v>201478</v>
      </c>
      <c r="DB6">
        <v>202081</v>
      </c>
      <c r="DC6">
        <v>176693</v>
      </c>
      <c r="DD6">
        <v>148870</v>
      </c>
      <c r="DE6">
        <v>152484</v>
      </c>
      <c r="DF6">
        <v>143172</v>
      </c>
      <c r="DG6">
        <v>130434</v>
      </c>
      <c r="DH6">
        <v>137074</v>
      </c>
      <c r="DI6">
        <v>130525</v>
      </c>
      <c r="DJ6">
        <v>124181</v>
      </c>
      <c r="DK6">
        <v>142232</v>
      </c>
      <c r="DL6">
        <v>152116</v>
      </c>
      <c r="DM6">
        <v>143452</v>
      </c>
      <c r="DN6">
        <v>166799</v>
      </c>
      <c r="DO6">
        <v>119579</v>
      </c>
      <c r="DP6">
        <v>118106</v>
      </c>
      <c r="DQ6">
        <v>107503</v>
      </c>
      <c r="DR6">
        <v>99006</v>
      </c>
      <c r="DS6">
        <v>114573</v>
      </c>
      <c r="DT6">
        <v>90919</v>
      </c>
      <c r="DU6">
        <v>93098</v>
      </c>
      <c r="DV6">
        <v>93000</v>
      </c>
      <c r="DW6">
        <v>120282</v>
      </c>
      <c r="DX6">
        <v>109550</v>
      </c>
      <c r="DY6">
        <v>124128</v>
      </c>
      <c r="DZ6">
        <v>115261</v>
      </c>
      <c r="EA6">
        <v>89698</v>
      </c>
      <c r="EB6">
        <v>92027</v>
      </c>
      <c r="EC6">
        <v>72369</v>
      </c>
      <c r="ED6">
        <v>67638</v>
      </c>
      <c r="EE6">
        <v>79558</v>
      </c>
      <c r="EF6">
        <v>61471</v>
      </c>
      <c r="EG6">
        <v>62366</v>
      </c>
      <c r="EH6">
        <v>72735</v>
      </c>
      <c r="EI6">
        <v>87456</v>
      </c>
      <c r="EJ6">
        <v>86998</v>
      </c>
      <c r="EK6">
        <v>112099</v>
      </c>
      <c r="EL6">
        <v>103268</v>
      </c>
      <c r="EM6">
        <v>85376</v>
      </c>
      <c r="EN6">
        <v>91509</v>
      </c>
      <c r="EO6">
        <v>71722</v>
      </c>
      <c r="EP6">
        <v>82362</v>
      </c>
      <c r="EQ6">
        <v>81327</v>
      </c>
      <c r="ER6">
        <v>74697</v>
      </c>
      <c r="ES6">
        <v>77604</v>
      </c>
      <c r="ET6">
        <v>100523</v>
      </c>
      <c r="EU6">
        <v>104635</v>
      </c>
      <c r="EV6">
        <v>107449</v>
      </c>
      <c r="EW6">
        <v>146479</v>
      </c>
      <c r="EX6">
        <v>121728</v>
      </c>
      <c r="EY6">
        <v>125119</v>
      </c>
      <c r="EZ6">
        <v>109669</v>
      </c>
      <c r="FA6">
        <v>99697</v>
      </c>
      <c r="FB6">
        <v>120864</v>
      </c>
      <c r="FC6">
        <v>111301</v>
      </c>
      <c r="FD6">
        <v>113128</v>
      </c>
      <c r="FE6">
        <v>141088</v>
      </c>
      <c r="FF6">
        <v>133403</v>
      </c>
      <c r="FG6">
        <v>148399</v>
      </c>
      <c r="FH6">
        <v>185785</v>
      </c>
      <c r="FI6">
        <v>188889</v>
      </c>
      <c r="FJ6">
        <v>179482</v>
      </c>
      <c r="FK6">
        <v>207919</v>
      </c>
      <c r="FL6">
        <v>177298</v>
      </c>
      <c r="FM6">
        <v>185874</v>
      </c>
      <c r="FN6">
        <v>262313</v>
      </c>
      <c r="FO6">
        <v>251362</v>
      </c>
      <c r="FP6">
        <v>278827</v>
      </c>
      <c r="FQ6">
        <v>383821</v>
      </c>
      <c r="FR6">
        <v>369144</v>
      </c>
      <c r="FS6">
        <v>378307</v>
      </c>
      <c r="FT6">
        <v>463613</v>
      </c>
      <c r="FU6">
        <v>411776</v>
      </c>
      <c r="FV6">
        <v>461969</v>
      </c>
      <c r="FW6">
        <v>394045</v>
      </c>
      <c r="FX6">
        <v>360671</v>
      </c>
      <c r="FY6">
        <v>394044</v>
      </c>
      <c r="FZ6">
        <v>348557</v>
      </c>
      <c r="GA6">
        <v>327995</v>
      </c>
      <c r="GB6">
        <v>307588</v>
      </c>
      <c r="GC6">
        <v>355089</v>
      </c>
      <c r="GD6">
        <v>282505</v>
      </c>
      <c r="GE6">
        <v>276484</v>
      </c>
      <c r="GF6">
        <v>336822</v>
      </c>
      <c r="GG6">
        <v>285267</v>
      </c>
      <c r="GH6">
        <v>331114</v>
      </c>
      <c r="GI6">
        <v>254682</v>
      </c>
      <c r="GJ6">
        <v>237305</v>
      </c>
      <c r="GK6">
        <v>269593</v>
      </c>
      <c r="GL6">
        <v>219223</v>
      </c>
      <c r="GM6">
        <v>255358</v>
      </c>
      <c r="GN6">
        <v>209190</v>
      </c>
      <c r="GO6">
        <v>214974</v>
      </c>
      <c r="GP6">
        <v>205011</v>
      </c>
      <c r="GQ6">
        <v>249967</v>
      </c>
      <c r="GR6">
        <v>238167</v>
      </c>
      <c r="GS6">
        <v>236266</v>
      </c>
      <c r="GT6">
        <v>287211</v>
      </c>
      <c r="GU6">
        <v>216751</v>
      </c>
      <c r="GV6">
        <v>236297</v>
      </c>
      <c r="GW6">
        <v>196809</v>
      </c>
      <c r="GX6">
        <v>182492</v>
      </c>
      <c r="GY6">
        <v>218306</v>
      </c>
      <c r="GZ6">
        <v>178478</v>
      </c>
      <c r="HA6">
        <v>171574</v>
      </c>
      <c r="HB6">
        <v>200465</v>
      </c>
      <c r="HC6">
        <v>195510</v>
      </c>
      <c r="HD6">
        <v>191663</v>
      </c>
      <c r="HE6">
        <v>243568</v>
      </c>
      <c r="HF6">
        <v>185697</v>
      </c>
      <c r="HG6">
        <v>156110</v>
      </c>
      <c r="HH6">
        <v>167830</v>
      </c>
      <c r="HI6">
        <v>127358</v>
      </c>
      <c r="HJ6">
        <v>137956</v>
      </c>
      <c r="HK6">
        <v>130228</v>
      </c>
      <c r="HL6">
        <v>121733</v>
      </c>
      <c r="HM6">
        <v>120293</v>
      </c>
      <c r="HN6">
        <v>142902</v>
      </c>
      <c r="HO6">
        <v>140615</v>
      </c>
      <c r="HP6">
        <v>138335</v>
      </c>
      <c r="HQ6">
        <v>177670</v>
      </c>
      <c r="HR6">
        <v>152966</v>
      </c>
      <c r="HS6">
        <v>153172</v>
      </c>
      <c r="HT6">
        <v>131979</v>
      </c>
      <c r="HU6">
        <v>115355</v>
      </c>
      <c r="HV6">
        <v>131930</v>
      </c>
      <c r="HW6">
        <v>118170</v>
      </c>
      <c r="HX6">
        <v>112792</v>
      </c>
      <c r="HY6">
        <v>128191</v>
      </c>
      <c r="HZ6">
        <v>126258</v>
      </c>
      <c r="IA6">
        <v>132489</v>
      </c>
      <c r="IB6">
        <v>154454</v>
      </c>
      <c r="IC6">
        <v>156308</v>
      </c>
      <c r="ID6">
        <v>142280</v>
      </c>
      <c r="IE6">
        <v>145119</v>
      </c>
      <c r="IF6">
        <v>115521</v>
      </c>
      <c r="IG6">
        <v>97769</v>
      </c>
      <c r="IH6">
        <v>114580</v>
      </c>
      <c r="II6">
        <v>96139</v>
      </c>
      <c r="IJ6">
        <v>90329</v>
      </c>
      <c r="IK6">
        <v>107205</v>
      </c>
      <c r="IL6">
        <v>100340</v>
      </c>
      <c r="IM6">
        <v>106845</v>
      </c>
      <c r="IN6">
        <v>133335</v>
      </c>
      <c r="IO6">
        <v>125394</v>
      </c>
      <c r="IP6">
        <v>137983</v>
      </c>
      <c r="IQ6">
        <v>115081</v>
      </c>
      <c r="IR6">
        <v>97662</v>
      </c>
      <c r="IS6">
        <v>97919</v>
      </c>
      <c r="IT6">
        <v>88380</v>
      </c>
      <c r="IU6">
        <v>83289</v>
      </c>
      <c r="IV6">
        <v>93150</v>
      </c>
      <c r="IW6">
        <v>87269</v>
      </c>
      <c r="IX6">
        <v>87862</v>
      </c>
      <c r="IY6">
        <v>112729</v>
      </c>
      <c r="IZ6">
        <v>116526</v>
      </c>
      <c r="JA6">
        <v>115085</v>
      </c>
      <c r="JB6">
        <v>139362</v>
      </c>
      <c r="JC6">
        <v>100983</v>
      </c>
      <c r="JD6">
        <v>101329</v>
      </c>
      <c r="JE6">
        <v>86717</v>
      </c>
      <c r="JF6">
        <v>78350</v>
      </c>
      <c r="JG6">
        <v>91706</v>
      </c>
      <c r="JH6">
        <v>77050</v>
      </c>
      <c r="JI6">
        <v>79035</v>
      </c>
      <c r="JJ6">
        <v>78404</v>
      </c>
      <c r="JK6">
        <v>109811</v>
      </c>
      <c r="JL6">
        <v>96477</v>
      </c>
      <c r="JM6">
        <v>118172</v>
      </c>
      <c r="JN6">
        <v>114287</v>
      </c>
      <c r="JO6">
        <v>91274</v>
      </c>
      <c r="JP6">
        <v>96337</v>
      </c>
      <c r="JQ6">
        <v>74279</v>
      </c>
      <c r="JR6">
        <v>66624</v>
      </c>
      <c r="JS6">
        <v>80683</v>
      </c>
      <c r="JT6">
        <v>66684</v>
      </c>
      <c r="JU6">
        <v>67062</v>
      </c>
      <c r="JV6">
        <v>80004</v>
      </c>
      <c r="JW6">
        <v>88723</v>
      </c>
      <c r="JX6">
        <v>87102</v>
      </c>
      <c r="JY6">
        <v>112952</v>
      </c>
      <c r="JZ6">
        <v>98049</v>
      </c>
      <c r="KA6">
        <v>81439</v>
      </c>
      <c r="KB6">
        <v>86345</v>
      </c>
      <c r="KC6">
        <v>62029</v>
      </c>
      <c r="KD6">
        <v>63431</v>
      </c>
      <c r="KE6">
        <v>60156</v>
      </c>
      <c r="KF6">
        <v>56531</v>
      </c>
      <c r="KG6">
        <v>56275</v>
      </c>
      <c r="KH6">
        <v>71189</v>
      </c>
      <c r="KI6">
        <v>76778</v>
      </c>
      <c r="KJ6">
        <v>77412</v>
      </c>
      <c r="KK6">
        <v>101368</v>
      </c>
      <c r="KL6">
        <v>87590</v>
      </c>
      <c r="KM6">
        <v>84620</v>
      </c>
      <c r="KN6">
        <v>70701</v>
      </c>
      <c r="KO6">
        <v>56878</v>
      </c>
      <c r="KP6">
        <v>61518</v>
      </c>
      <c r="KQ6">
        <v>54980</v>
      </c>
      <c r="KR6">
        <v>52195</v>
      </c>
      <c r="KS6">
        <v>68110</v>
      </c>
      <c r="KT6">
        <v>588811</v>
      </c>
      <c r="KU6">
        <v>782641</v>
      </c>
      <c r="KV6">
        <v>1105180</v>
      </c>
      <c r="KW6">
        <v>812791</v>
      </c>
      <c r="KX6">
        <v>974053</v>
      </c>
      <c r="KY6">
        <v>709549</v>
      </c>
      <c r="KZ6">
        <v>459004</v>
      </c>
      <c r="LA6">
        <v>367080</v>
      </c>
      <c r="LB6">
        <v>276805</v>
      </c>
      <c r="LC6">
        <v>247971</v>
      </c>
      <c r="LD6">
        <v>227157</v>
      </c>
      <c r="LE6">
        <v>189293</v>
      </c>
      <c r="LF6">
        <v>142004</v>
      </c>
      <c r="LG6">
        <v>159313</v>
      </c>
      <c r="LH6">
        <v>171860</v>
      </c>
      <c r="LI6">
        <v>138093</v>
      </c>
      <c r="LJ6">
        <v>132931</v>
      </c>
      <c r="LK6">
        <v>93967</v>
      </c>
      <c r="LL6">
        <v>65212</v>
      </c>
      <c r="LM6">
        <v>54598</v>
      </c>
      <c r="LN6">
        <v>40317</v>
      </c>
      <c r="LO6">
        <v>41926</v>
      </c>
      <c r="LP6">
        <v>35625</v>
      </c>
      <c r="LQ6">
        <v>43007</v>
      </c>
      <c r="LR6">
        <v>43218</v>
      </c>
      <c r="LS6">
        <v>58616</v>
      </c>
      <c r="LT6">
        <v>66002</v>
      </c>
      <c r="LU6">
        <v>64981</v>
      </c>
      <c r="LV6">
        <v>86608</v>
      </c>
      <c r="LW6">
        <v>66857</v>
      </c>
      <c r="LX6">
        <v>65282</v>
      </c>
      <c r="LY6">
        <v>56668</v>
      </c>
      <c r="LZ6">
        <v>53979</v>
      </c>
      <c r="MA6">
        <v>64054</v>
      </c>
      <c r="MB6">
        <v>56618</v>
      </c>
    </row>
    <row r="7" spans="1:340" ht="15.75" x14ac:dyDescent="0.25">
      <c r="A7" s="91" t="s">
        <v>153</v>
      </c>
      <c r="B7" s="88" t="s">
        <v>242</v>
      </c>
      <c r="C7">
        <v>74398</v>
      </c>
      <c r="D7">
        <v>69822</v>
      </c>
      <c r="E7">
        <v>81394</v>
      </c>
      <c r="F7">
        <v>74638</v>
      </c>
      <c r="G7">
        <v>89882</v>
      </c>
      <c r="H7">
        <v>97916</v>
      </c>
      <c r="I7">
        <v>98720</v>
      </c>
      <c r="J7">
        <v>115601</v>
      </c>
      <c r="K7">
        <v>81476</v>
      </c>
      <c r="L7">
        <v>82847</v>
      </c>
      <c r="M7">
        <v>69425</v>
      </c>
      <c r="N7">
        <v>65566</v>
      </c>
      <c r="O7">
        <v>85367</v>
      </c>
      <c r="P7">
        <v>74953</v>
      </c>
      <c r="Q7">
        <v>83441</v>
      </c>
      <c r="R7">
        <v>89098</v>
      </c>
      <c r="S7">
        <v>92681</v>
      </c>
      <c r="T7">
        <v>98358</v>
      </c>
      <c r="U7">
        <v>111846</v>
      </c>
      <c r="V7">
        <v>102930</v>
      </c>
      <c r="W7">
        <v>93039</v>
      </c>
      <c r="X7">
        <v>73491</v>
      </c>
      <c r="Y7">
        <v>63129</v>
      </c>
      <c r="Z7">
        <v>73958</v>
      </c>
      <c r="AA7">
        <v>67603</v>
      </c>
      <c r="AB7">
        <v>68248</v>
      </c>
      <c r="AC7">
        <v>78467</v>
      </c>
      <c r="AD7">
        <v>74816</v>
      </c>
      <c r="AE7">
        <v>77762</v>
      </c>
      <c r="AF7">
        <v>87709</v>
      </c>
      <c r="AG7">
        <v>98884</v>
      </c>
      <c r="AH7">
        <v>98694</v>
      </c>
      <c r="AI7">
        <v>79967</v>
      </c>
      <c r="AJ7">
        <v>61850</v>
      </c>
      <c r="AK7">
        <v>62556</v>
      </c>
      <c r="AL7">
        <v>57209</v>
      </c>
      <c r="AM7">
        <v>55375</v>
      </c>
      <c r="AN7">
        <v>53711</v>
      </c>
      <c r="AO7">
        <v>66042</v>
      </c>
      <c r="AP7">
        <v>63726</v>
      </c>
      <c r="AQ7">
        <v>78196</v>
      </c>
      <c r="AR7">
        <v>77765</v>
      </c>
      <c r="AS7">
        <v>91189</v>
      </c>
      <c r="AT7">
        <v>97204</v>
      </c>
      <c r="AU7">
        <v>79095</v>
      </c>
      <c r="AV7">
        <v>61279</v>
      </c>
      <c r="AW7">
        <v>69167</v>
      </c>
      <c r="AX7">
        <v>63400</v>
      </c>
      <c r="AY7">
        <v>75426</v>
      </c>
      <c r="AZ7">
        <v>65543</v>
      </c>
      <c r="BA7">
        <v>69211</v>
      </c>
      <c r="BB7">
        <v>73202</v>
      </c>
      <c r="BC7">
        <v>89791</v>
      </c>
      <c r="BD7">
        <v>92943</v>
      </c>
      <c r="BE7">
        <v>95699</v>
      </c>
      <c r="BF7">
        <v>117808</v>
      </c>
      <c r="BG7">
        <v>86062</v>
      </c>
      <c r="BH7">
        <v>75931</v>
      </c>
      <c r="BI7">
        <v>66517</v>
      </c>
      <c r="BJ7">
        <v>61353</v>
      </c>
      <c r="BK7">
        <v>73215</v>
      </c>
      <c r="BL7">
        <v>61959</v>
      </c>
      <c r="BM7">
        <v>63768</v>
      </c>
      <c r="BN7">
        <v>75264</v>
      </c>
      <c r="BO7">
        <v>83226</v>
      </c>
      <c r="BP7">
        <v>86180</v>
      </c>
      <c r="BQ7">
        <v>105789</v>
      </c>
      <c r="BR7">
        <v>103752</v>
      </c>
      <c r="BS7">
        <v>75833</v>
      </c>
      <c r="BT7">
        <v>76758</v>
      </c>
      <c r="BU7">
        <v>61515</v>
      </c>
      <c r="BV7">
        <v>59159</v>
      </c>
      <c r="BW7">
        <v>79113</v>
      </c>
      <c r="BX7">
        <v>69606</v>
      </c>
      <c r="BY7">
        <v>75717</v>
      </c>
      <c r="BZ7">
        <v>104006</v>
      </c>
      <c r="CA7">
        <v>116724</v>
      </c>
      <c r="CB7">
        <v>121934</v>
      </c>
      <c r="CC7">
        <v>162374</v>
      </c>
      <c r="CD7">
        <v>144915</v>
      </c>
      <c r="CE7">
        <v>144119</v>
      </c>
      <c r="CF7">
        <v>135689</v>
      </c>
      <c r="CG7">
        <v>134856</v>
      </c>
      <c r="CH7">
        <v>171348</v>
      </c>
      <c r="CI7">
        <v>162191</v>
      </c>
      <c r="CJ7">
        <v>156062</v>
      </c>
      <c r="CK7">
        <v>170614</v>
      </c>
      <c r="CL7">
        <v>178923</v>
      </c>
      <c r="CM7">
        <v>181958</v>
      </c>
      <c r="CN7">
        <v>189905</v>
      </c>
      <c r="CO7">
        <v>204968</v>
      </c>
      <c r="CP7">
        <v>180427</v>
      </c>
      <c r="CQ7">
        <v>181961</v>
      </c>
      <c r="CR7">
        <v>157355</v>
      </c>
      <c r="CS7">
        <v>142119</v>
      </c>
      <c r="CT7">
        <v>169328</v>
      </c>
      <c r="CU7">
        <v>149148</v>
      </c>
      <c r="CV7">
        <v>145195</v>
      </c>
      <c r="CW7">
        <v>172610</v>
      </c>
      <c r="CX7">
        <v>169375</v>
      </c>
      <c r="CY7">
        <v>171293</v>
      </c>
      <c r="CZ7">
        <v>203914</v>
      </c>
      <c r="DA7">
        <v>195972</v>
      </c>
      <c r="DB7">
        <v>194391</v>
      </c>
      <c r="DC7">
        <v>168798</v>
      </c>
      <c r="DD7">
        <v>142615</v>
      </c>
      <c r="DE7">
        <v>146236</v>
      </c>
      <c r="DF7">
        <v>137240</v>
      </c>
      <c r="DG7">
        <v>125409</v>
      </c>
      <c r="DH7">
        <v>131763</v>
      </c>
      <c r="DI7">
        <v>125010</v>
      </c>
      <c r="DJ7">
        <v>119366</v>
      </c>
      <c r="DK7">
        <v>137487</v>
      </c>
      <c r="DL7">
        <v>147244</v>
      </c>
      <c r="DM7">
        <v>139404</v>
      </c>
      <c r="DN7">
        <v>161398</v>
      </c>
      <c r="DO7">
        <v>114249</v>
      </c>
      <c r="DP7">
        <v>113023</v>
      </c>
      <c r="DQ7">
        <v>102823</v>
      </c>
      <c r="DR7">
        <v>94912</v>
      </c>
      <c r="DS7">
        <v>110178</v>
      </c>
      <c r="DT7">
        <v>86970</v>
      </c>
      <c r="DU7">
        <v>88979</v>
      </c>
      <c r="DV7">
        <v>89126</v>
      </c>
      <c r="DW7">
        <v>116074</v>
      </c>
      <c r="DX7">
        <v>106022</v>
      </c>
      <c r="DY7">
        <v>120378</v>
      </c>
      <c r="DZ7">
        <v>110884</v>
      </c>
      <c r="EA7">
        <v>85398</v>
      </c>
      <c r="EB7">
        <v>87979</v>
      </c>
      <c r="EC7">
        <v>68966</v>
      </c>
      <c r="ED7">
        <v>64790</v>
      </c>
      <c r="EE7">
        <v>76608</v>
      </c>
      <c r="EF7">
        <v>58904</v>
      </c>
      <c r="EG7">
        <v>59909</v>
      </c>
      <c r="EH7">
        <v>70264</v>
      </c>
      <c r="EI7">
        <v>84814</v>
      </c>
      <c r="EJ7">
        <v>84235</v>
      </c>
      <c r="EK7">
        <v>109174</v>
      </c>
      <c r="EL7">
        <v>100228</v>
      </c>
      <c r="EM7">
        <v>81293</v>
      </c>
      <c r="EN7">
        <v>87752</v>
      </c>
      <c r="EO7">
        <v>68781</v>
      </c>
      <c r="EP7">
        <v>79612</v>
      </c>
      <c r="EQ7">
        <v>78279</v>
      </c>
      <c r="ER7">
        <v>72034</v>
      </c>
      <c r="ES7">
        <v>75105</v>
      </c>
      <c r="ET7">
        <v>97351</v>
      </c>
      <c r="EU7">
        <v>101877</v>
      </c>
      <c r="EV7">
        <v>104628</v>
      </c>
      <c r="EW7">
        <v>142918</v>
      </c>
      <c r="EX7">
        <v>118192</v>
      </c>
      <c r="EY7">
        <v>120907</v>
      </c>
      <c r="EZ7">
        <v>105707</v>
      </c>
      <c r="FA7">
        <v>95973</v>
      </c>
      <c r="FB7">
        <v>117402</v>
      </c>
      <c r="FC7">
        <v>108214</v>
      </c>
      <c r="FD7">
        <v>109623</v>
      </c>
      <c r="FE7">
        <v>136879</v>
      </c>
      <c r="FF7">
        <v>129489</v>
      </c>
      <c r="FG7">
        <v>144553</v>
      </c>
      <c r="FH7">
        <v>181204</v>
      </c>
      <c r="FI7">
        <v>184350</v>
      </c>
      <c r="FJ7">
        <v>174878</v>
      </c>
      <c r="FK7">
        <v>200953</v>
      </c>
      <c r="FL7">
        <v>170958</v>
      </c>
      <c r="FM7">
        <v>179292</v>
      </c>
      <c r="FN7">
        <v>253839</v>
      </c>
      <c r="FO7">
        <v>243755</v>
      </c>
      <c r="FP7">
        <v>270542</v>
      </c>
      <c r="FQ7">
        <v>371665</v>
      </c>
      <c r="FR7">
        <v>356981</v>
      </c>
      <c r="FS7">
        <v>366659</v>
      </c>
      <c r="FT7">
        <v>450187</v>
      </c>
      <c r="FU7">
        <v>399755</v>
      </c>
      <c r="FV7">
        <v>447795</v>
      </c>
      <c r="FW7">
        <v>378537</v>
      </c>
      <c r="FX7">
        <v>345114</v>
      </c>
      <c r="FY7">
        <v>376012</v>
      </c>
      <c r="FZ7">
        <v>332053</v>
      </c>
      <c r="GA7">
        <v>312599</v>
      </c>
      <c r="GB7">
        <v>292599</v>
      </c>
      <c r="GC7">
        <v>337320</v>
      </c>
      <c r="GD7">
        <v>268091</v>
      </c>
      <c r="GE7">
        <v>263629</v>
      </c>
      <c r="GF7">
        <v>321324</v>
      </c>
      <c r="GG7">
        <v>273212</v>
      </c>
      <c r="GH7">
        <v>316646</v>
      </c>
      <c r="GI7">
        <v>241022</v>
      </c>
      <c r="GJ7">
        <v>224286</v>
      </c>
      <c r="GK7">
        <v>254535</v>
      </c>
      <c r="GL7">
        <v>207427</v>
      </c>
      <c r="GM7">
        <v>242330</v>
      </c>
      <c r="GN7">
        <v>198187</v>
      </c>
      <c r="GO7">
        <v>203726</v>
      </c>
      <c r="GP7">
        <v>194813</v>
      </c>
      <c r="GQ7">
        <v>238708</v>
      </c>
      <c r="GR7">
        <v>227775</v>
      </c>
      <c r="GS7">
        <v>226884</v>
      </c>
      <c r="GT7">
        <v>275242</v>
      </c>
      <c r="GU7">
        <v>206370</v>
      </c>
      <c r="GV7">
        <v>224235</v>
      </c>
      <c r="GW7">
        <v>185818</v>
      </c>
      <c r="GX7">
        <v>172692</v>
      </c>
      <c r="GY7">
        <v>207624</v>
      </c>
      <c r="GZ7">
        <v>169244</v>
      </c>
      <c r="HA7">
        <v>162664</v>
      </c>
      <c r="HB7">
        <v>191031</v>
      </c>
      <c r="HC7">
        <v>186662</v>
      </c>
      <c r="HD7">
        <v>183742</v>
      </c>
      <c r="HE7">
        <v>234256</v>
      </c>
      <c r="HF7">
        <v>178654</v>
      </c>
      <c r="HG7">
        <v>149415</v>
      </c>
      <c r="HH7">
        <v>160108</v>
      </c>
      <c r="HI7">
        <v>121152</v>
      </c>
      <c r="HJ7">
        <v>131680</v>
      </c>
      <c r="HK7">
        <v>124725</v>
      </c>
      <c r="HL7">
        <v>116630</v>
      </c>
      <c r="HM7">
        <v>115351</v>
      </c>
      <c r="HN7">
        <v>137514</v>
      </c>
      <c r="HO7">
        <v>135425</v>
      </c>
      <c r="HP7">
        <v>133701</v>
      </c>
      <c r="HQ7">
        <v>172154</v>
      </c>
      <c r="HR7">
        <v>147607</v>
      </c>
      <c r="HS7">
        <v>146681</v>
      </c>
      <c r="HT7">
        <v>125912</v>
      </c>
      <c r="HU7">
        <v>110393</v>
      </c>
      <c r="HV7">
        <v>126494</v>
      </c>
      <c r="HW7">
        <v>113534</v>
      </c>
      <c r="HX7">
        <v>108574</v>
      </c>
      <c r="HY7">
        <v>123672</v>
      </c>
      <c r="HZ7">
        <v>121952</v>
      </c>
      <c r="IA7">
        <v>128348</v>
      </c>
      <c r="IB7">
        <v>149979</v>
      </c>
      <c r="IC7">
        <v>151735</v>
      </c>
      <c r="ID7">
        <v>137635</v>
      </c>
      <c r="IE7">
        <v>139282</v>
      </c>
      <c r="IF7">
        <v>110591</v>
      </c>
      <c r="IG7">
        <v>93671</v>
      </c>
      <c r="IH7">
        <v>110388</v>
      </c>
      <c r="II7">
        <v>92738</v>
      </c>
      <c r="IJ7">
        <v>87249</v>
      </c>
      <c r="IK7">
        <v>103611</v>
      </c>
      <c r="IL7">
        <v>96975</v>
      </c>
      <c r="IM7">
        <v>103787</v>
      </c>
      <c r="IN7">
        <v>129712</v>
      </c>
      <c r="IO7">
        <v>121595</v>
      </c>
      <c r="IP7">
        <v>133918</v>
      </c>
      <c r="IQ7">
        <v>110669</v>
      </c>
      <c r="IR7">
        <v>93872</v>
      </c>
      <c r="IS7">
        <v>93996</v>
      </c>
      <c r="IT7">
        <v>85014</v>
      </c>
      <c r="IU7">
        <v>80270</v>
      </c>
      <c r="IV7">
        <v>90118</v>
      </c>
      <c r="IW7">
        <v>84317</v>
      </c>
      <c r="IX7">
        <v>85129</v>
      </c>
      <c r="IY7">
        <v>109732</v>
      </c>
      <c r="IZ7">
        <v>113667</v>
      </c>
      <c r="JA7">
        <v>112166</v>
      </c>
      <c r="JB7">
        <v>135331</v>
      </c>
      <c r="JC7">
        <v>97455</v>
      </c>
      <c r="JD7">
        <v>97595</v>
      </c>
      <c r="JE7">
        <v>83514</v>
      </c>
      <c r="JF7">
        <v>75588</v>
      </c>
      <c r="JG7">
        <v>88929</v>
      </c>
      <c r="JH7">
        <v>74644</v>
      </c>
      <c r="JI7">
        <v>76520</v>
      </c>
      <c r="JJ7">
        <v>76147</v>
      </c>
      <c r="JK7">
        <v>107117</v>
      </c>
      <c r="JL7">
        <v>94053</v>
      </c>
      <c r="JM7">
        <v>115226</v>
      </c>
      <c r="JN7">
        <v>111397</v>
      </c>
      <c r="JO7">
        <v>88410</v>
      </c>
      <c r="JP7">
        <v>93141</v>
      </c>
      <c r="JQ7">
        <v>71170</v>
      </c>
      <c r="JR7">
        <v>64357</v>
      </c>
      <c r="JS7">
        <v>78249</v>
      </c>
      <c r="JT7">
        <v>64625</v>
      </c>
      <c r="JU7">
        <v>65011</v>
      </c>
      <c r="JV7">
        <v>77986</v>
      </c>
      <c r="JW7">
        <v>86804</v>
      </c>
      <c r="JX7">
        <v>85280</v>
      </c>
      <c r="JY7">
        <v>110781</v>
      </c>
      <c r="JZ7">
        <v>95413</v>
      </c>
      <c r="KA7">
        <v>78958</v>
      </c>
      <c r="KB7">
        <v>83517</v>
      </c>
      <c r="KC7">
        <v>59567</v>
      </c>
      <c r="KD7">
        <v>61634</v>
      </c>
      <c r="KE7">
        <v>58702</v>
      </c>
      <c r="KF7">
        <v>55105</v>
      </c>
      <c r="KG7">
        <v>54839</v>
      </c>
      <c r="KH7">
        <v>69587</v>
      </c>
      <c r="KI7">
        <v>75270</v>
      </c>
      <c r="KJ7">
        <v>76090</v>
      </c>
      <c r="KK7">
        <v>99570</v>
      </c>
      <c r="KL7">
        <v>85623</v>
      </c>
      <c r="KM7">
        <v>82403</v>
      </c>
      <c r="KN7">
        <v>68763</v>
      </c>
      <c r="KO7">
        <v>54576</v>
      </c>
      <c r="KP7">
        <v>59970</v>
      </c>
      <c r="KQ7">
        <v>53668</v>
      </c>
      <c r="KR7">
        <v>50988</v>
      </c>
      <c r="KS7">
        <v>66291</v>
      </c>
      <c r="KT7">
        <v>552781</v>
      </c>
      <c r="KU7">
        <v>736300</v>
      </c>
      <c r="KV7">
        <v>1036728</v>
      </c>
      <c r="KW7">
        <v>760919</v>
      </c>
      <c r="KX7">
        <v>922199</v>
      </c>
      <c r="KY7">
        <v>671193</v>
      </c>
      <c r="KZ7">
        <v>433386</v>
      </c>
      <c r="LA7">
        <v>346138</v>
      </c>
      <c r="LB7">
        <v>261541</v>
      </c>
      <c r="LC7">
        <v>234269</v>
      </c>
      <c r="LD7">
        <v>214414</v>
      </c>
      <c r="LE7">
        <v>177551</v>
      </c>
      <c r="LF7">
        <v>135237</v>
      </c>
      <c r="LG7">
        <v>152323</v>
      </c>
      <c r="LH7">
        <v>165349</v>
      </c>
      <c r="LI7">
        <v>133535</v>
      </c>
      <c r="LJ7">
        <v>129193</v>
      </c>
      <c r="LK7">
        <v>91293</v>
      </c>
      <c r="LL7">
        <v>63268</v>
      </c>
      <c r="LM7">
        <v>52858</v>
      </c>
      <c r="LN7">
        <v>39239</v>
      </c>
      <c r="LO7">
        <v>40992</v>
      </c>
      <c r="LP7">
        <v>34829</v>
      </c>
      <c r="LQ7">
        <v>42104</v>
      </c>
      <c r="LR7">
        <v>42536</v>
      </c>
      <c r="LS7">
        <v>57858</v>
      </c>
      <c r="LT7">
        <v>65234</v>
      </c>
      <c r="LU7">
        <v>64054</v>
      </c>
      <c r="LV7">
        <v>85023</v>
      </c>
      <c r="LW7">
        <v>65452</v>
      </c>
      <c r="LX7">
        <v>63629</v>
      </c>
      <c r="LY7">
        <v>54708</v>
      </c>
      <c r="LZ7">
        <v>52536</v>
      </c>
      <c r="MA7">
        <v>62633</v>
      </c>
      <c r="MB7">
        <v>55365</v>
      </c>
    </row>
    <row r="8" spans="1:340" ht="19.5" customHeight="1" x14ac:dyDescent="0.25">
      <c r="A8" s="89" t="s">
        <v>250</v>
      </c>
      <c r="B8" s="88" t="s">
        <v>243</v>
      </c>
      <c r="C8">
        <v>11803590</v>
      </c>
      <c r="D8">
        <v>10999115</v>
      </c>
      <c r="E8">
        <v>12605195</v>
      </c>
      <c r="F8">
        <v>11337336</v>
      </c>
      <c r="G8">
        <v>13633682</v>
      </c>
      <c r="H8">
        <v>14947777</v>
      </c>
      <c r="I8">
        <v>14820117</v>
      </c>
      <c r="J8">
        <v>17162607</v>
      </c>
      <c r="K8">
        <v>12496549</v>
      </c>
      <c r="L8">
        <v>13044613</v>
      </c>
      <c r="M8">
        <v>11028418</v>
      </c>
      <c r="N8">
        <v>10424552</v>
      </c>
      <c r="O8">
        <v>13555015</v>
      </c>
      <c r="P8">
        <v>11875405</v>
      </c>
      <c r="Q8">
        <v>13263337</v>
      </c>
      <c r="R8">
        <v>13691137</v>
      </c>
      <c r="S8">
        <v>14213952</v>
      </c>
      <c r="T8">
        <v>15192068</v>
      </c>
      <c r="U8">
        <v>16880293</v>
      </c>
      <c r="V8">
        <v>15447504</v>
      </c>
      <c r="W8">
        <v>14477766</v>
      </c>
      <c r="X8">
        <v>11703843</v>
      </c>
      <c r="Y8">
        <v>10172471</v>
      </c>
      <c r="Z8">
        <v>12025897</v>
      </c>
      <c r="AA8">
        <v>10864901</v>
      </c>
      <c r="AB8">
        <v>10704339</v>
      </c>
      <c r="AC8">
        <v>12157462</v>
      </c>
      <c r="AD8">
        <v>11280824</v>
      </c>
      <c r="AE8">
        <v>11686897</v>
      </c>
      <c r="AF8">
        <v>13270879</v>
      </c>
      <c r="AG8">
        <v>14452405</v>
      </c>
      <c r="AH8">
        <v>14435384</v>
      </c>
      <c r="AI8">
        <v>11888948</v>
      </c>
      <c r="AJ8">
        <v>9430341</v>
      </c>
      <c r="AK8">
        <v>9626186</v>
      </c>
      <c r="AL8">
        <v>8791891</v>
      </c>
      <c r="AM8">
        <v>8475488</v>
      </c>
      <c r="AN8">
        <v>8247273</v>
      </c>
      <c r="AO8">
        <v>10120343</v>
      </c>
      <c r="AP8">
        <v>9562337</v>
      </c>
      <c r="AQ8">
        <v>11782052</v>
      </c>
      <c r="AR8">
        <v>11789247</v>
      </c>
      <c r="AS8">
        <v>13653677</v>
      </c>
      <c r="AT8">
        <v>14696948</v>
      </c>
      <c r="AU8">
        <v>12119278</v>
      </c>
      <c r="AV8">
        <v>9688447</v>
      </c>
      <c r="AW8">
        <v>11144555</v>
      </c>
      <c r="AX8">
        <v>10213465</v>
      </c>
      <c r="AY8">
        <v>12184746</v>
      </c>
      <c r="AZ8">
        <v>10637979</v>
      </c>
      <c r="BA8">
        <v>11216030</v>
      </c>
      <c r="BB8">
        <v>11618680</v>
      </c>
      <c r="BC8">
        <v>14135021</v>
      </c>
      <c r="BD8">
        <v>14676578</v>
      </c>
      <c r="BE8">
        <v>15095442</v>
      </c>
      <c r="BF8">
        <v>18769938</v>
      </c>
      <c r="BG8">
        <v>13968019</v>
      </c>
      <c r="BH8">
        <v>12703397</v>
      </c>
      <c r="BI8">
        <v>11198782</v>
      </c>
      <c r="BJ8">
        <v>10453686</v>
      </c>
      <c r="BK8">
        <v>12495081</v>
      </c>
      <c r="BL8">
        <v>10566989</v>
      </c>
      <c r="BM8">
        <v>10782848</v>
      </c>
      <c r="BN8">
        <v>12574380</v>
      </c>
      <c r="BO8">
        <v>13753123</v>
      </c>
      <c r="BP8">
        <v>14224522</v>
      </c>
      <c r="BQ8">
        <v>17338941</v>
      </c>
      <c r="BR8">
        <v>16835096</v>
      </c>
      <c r="BS8">
        <v>12623310</v>
      </c>
      <c r="BT8">
        <v>13013740</v>
      </c>
      <c r="BU8">
        <v>10515831</v>
      </c>
      <c r="BV8">
        <v>10149483</v>
      </c>
      <c r="BW8">
        <v>13662607</v>
      </c>
      <c r="BX8">
        <v>12134614</v>
      </c>
      <c r="BY8">
        <v>13312020</v>
      </c>
      <c r="BZ8">
        <v>18216920</v>
      </c>
      <c r="CA8">
        <v>20159111</v>
      </c>
      <c r="CB8">
        <v>21147784</v>
      </c>
      <c r="CC8">
        <v>28078601</v>
      </c>
      <c r="CD8">
        <v>25335963</v>
      </c>
      <c r="CE8">
        <v>25810908</v>
      </c>
      <c r="CF8">
        <v>24677446</v>
      </c>
      <c r="CG8">
        <v>24713025</v>
      </c>
      <c r="CH8">
        <v>31553706</v>
      </c>
      <c r="CI8">
        <v>29787107</v>
      </c>
      <c r="CJ8">
        <v>28665693</v>
      </c>
      <c r="CK8">
        <v>31252569</v>
      </c>
      <c r="CL8">
        <v>32604871</v>
      </c>
      <c r="CM8">
        <v>32560192</v>
      </c>
      <c r="CN8">
        <v>33955476</v>
      </c>
      <c r="CO8">
        <v>36314120</v>
      </c>
      <c r="CP8">
        <v>31827962</v>
      </c>
      <c r="CQ8">
        <v>32679587</v>
      </c>
      <c r="CR8">
        <v>28412397</v>
      </c>
      <c r="CS8">
        <v>25755147</v>
      </c>
      <c r="CT8">
        <v>30750290</v>
      </c>
      <c r="CU8">
        <v>27008950</v>
      </c>
      <c r="CV8">
        <v>26333469</v>
      </c>
      <c r="CW8">
        <v>31108172</v>
      </c>
      <c r="CX8">
        <v>30002120</v>
      </c>
      <c r="CY8">
        <v>30121360</v>
      </c>
      <c r="CZ8">
        <v>35800451</v>
      </c>
      <c r="DA8">
        <v>34139805</v>
      </c>
      <c r="DB8">
        <v>34151774</v>
      </c>
      <c r="DC8">
        <v>29858691</v>
      </c>
      <c r="DD8">
        <v>25307281</v>
      </c>
      <c r="DE8">
        <v>26103628</v>
      </c>
      <c r="DF8">
        <v>24573307</v>
      </c>
      <c r="DG8">
        <v>22359551</v>
      </c>
      <c r="DH8">
        <v>23460519</v>
      </c>
      <c r="DI8">
        <v>22105235</v>
      </c>
      <c r="DJ8">
        <v>20911974</v>
      </c>
      <c r="DK8">
        <v>23983256</v>
      </c>
      <c r="DL8">
        <v>25660640</v>
      </c>
      <c r="DM8">
        <v>24330105</v>
      </c>
      <c r="DN8">
        <v>28941613</v>
      </c>
      <c r="DO8">
        <v>21493444</v>
      </c>
      <c r="DP8">
        <v>21787763</v>
      </c>
      <c r="DQ8">
        <v>20236377</v>
      </c>
      <c r="DR8">
        <v>18973638</v>
      </c>
      <c r="DS8">
        <v>22172520</v>
      </c>
      <c r="DT8">
        <v>17574793</v>
      </c>
      <c r="DU8">
        <v>17897438</v>
      </c>
      <c r="DV8">
        <v>17717806</v>
      </c>
      <c r="DW8">
        <v>23017712</v>
      </c>
      <c r="DX8">
        <v>20862282</v>
      </c>
      <c r="DY8">
        <v>23618544</v>
      </c>
      <c r="DZ8">
        <v>21739333</v>
      </c>
      <c r="EA8">
        <v>17111489</v>
      </c>
      <c r="EB8">
        <v>17814563</v>
      </c>
      <c r="EC8">
        <v>14120966</v>
      </c>
      <c r="ED8">
        <v>13293881</v>
      </c>
      <c r="EE8">
        <v>15695539</v>
      </c>
      <c r="EF8">
        <v>12102211</v>
      </c>
      <c r="EG8">
        <v>12178817</v>
      </c>
      <c r="EH8">
        <v>14165160</v>
      </c>
      <c r="EI8">
        <v>16878456</v>
      </c>
      <c r="EJ8">
        <v>16826074</v>
      </c>
      <c r="EK8">
        <v>21653765</v>
      </c>
      <c r="EL8">
        <v>19857821</v>
      </c>
      <c r="EM8">
        <v>16488424</v>
      </c>
      <c r="EN8">
        <v>17936366</v>
      </c>
      <c r="EO8">
        <v>14208818</v>
      </c>
      <c r="EP8">
        <v>16441675</v>
      </c>
      <c r="EQ8">
        <v>16222843</v>
      </c>
      <c r="ER8">
        <v>14912500</v>
      </c>
      <c r="ES8">
        <v>15457894</v>
      </c>
      <c r="ET8">
        <v>19892041</v>
      </c>
      <c r="EU8">
        <v>20595988</v>
      </c>
      <c r="EV8">
        <v>21091713</v>
      </c>
      <c r="EW8">
        <v>28704512</v>
      </c>
      <c r="EX8">
        <v>23886680</v>
      </c>
      <c r="EY8">
        <v>24767779</v>
      </c>
      <c r="EZ8">
        <v>21827447</v>
      </c>
      <c r="FA8">
        <v>19994635</v>
      </c>
      <c r="FB8">
        <v>26194946</v>
      </c>
      <c r="FC8">
        <v>24179593</v>
      </c>
      <c r="FD8">
        <v>24592578</v>
      </c>
      <c r="FE8">
        <v>30587894</v>
      </c>
      <c r="FF8">
        <v>28689982</v>
      </c>
      <c r="FG8">
        <v>31808320</v>
      </c>
      <c r="FH8">
        <v>39758083</v>
      </c>
      <c r="FI8">
        <v>40049304</v>
      </c>
      <c r="FJ8">
        <v>38034696</v>
      </c>
      <c r="FK8">
        <v>44401873</v>
      </c>
      <c r="FL8">
        <v>38067975</v>
      </c>
      <c r="FM8">
        <v>40308251</v>
      </c>
      <c r="FN8">
        <v>57370000</v>
      </c>
      <c r="FO8">
        <v>55174609</v>
      </c>
      <c r="FP8">
        <v>61181158</v>
      </c>
      <c r="FQ8">
        <v>84212835</v>
      </c>
      <c r="FR8">
        <v>80823992</v>
      </c>
      <c r="FS8">
        <v>82747444</v>
      </c>
      <c r="FT8">
        <v>101133345</v>
      </c>
      <c r="FU8">
        <v>89224689</v>
      </c>
      <c r="FV8">
        <v>99666514</v>
      </c>
      <c r="FW8">
        <v>84839574</v>
      </c>
      <c r="FX8">
        <v>77475268</v>
      </c>
      <c r="FY8">
        <v>84579232</v>
      </c>
      <c r="FZ8">
        <v>74749871</v>
      </c>
      <c r="GA8">
        <v>70110508</v>
      </c>
      <c r="GB8">
        <v>65533029</v>
      </c>
      <c r="GC8">
        <v>75395031</v>
      </c>
      <c r="GD8">
        <v>59611791</v>
      </c>
      <c r="GE8">
        <v>58008831</v>
      </c>
      <c r="GF8">
        <v>70520194</v>
      </c>
      <c r="GG8">
        <v>59323328</v>
      </c>
      <c r="GH8">
        <v>68526191</v>
      </c>
      <c r="GI8">
        <v>52663883</v>
      </c>
      <c r="GJ8">
        <v>49137459</v>
      </c>
      <c r="GK8">
        <v>56010928</v>
      </c>
      <c r="GL8">
        <v>45641272</v>
      </c>
      <c r="GM8">
        <v>53181612</v>
      </c>
      <c r="GN8">
        <v>43518271</v>
      </c>
      <c r="GO8">
        <v>44698037</v>
      </c>
      <c r="GP8">
        <v>42480438</v>
      </c>
      <c r="GQ8">
        <v>51633090</v>
      </c>
      <c r="GR8">
        <v>49053522</v>
      </c>
      <c r="GS8">
        <v>48387098</v>
      </c>
      <c r="GT8">
        <v>58623713</v>
      </c>
      <c r="GU8">
        <v>44473127</v>
      </c>
      <c r="GV8">
        <v>48544273</v>
      </c>
      <c r="GW8">
        <v>40677993</v>
      </c>
      <c r="GX8">
        <v>37968619</v>
      </c>
      <c r="GY8">
        <v>45462631</v>
      </c>
      <c r="GZ8">
        <v>37149050</v>
      </c>
      <c r="HA8">
        <v>35715518</v>
      </c>
      <c r="HB8">
        <v>41733873</v>
      </c>
      <c r="HC8">
        <v>40481052</v>
      </c>
      <c r="HD8">
        <v>39586071</v>
      </c>
      <c r="HE8">
        <v>49952091</v>
      </c>
      <c r="HF8">
        <v>38228493</v>
      </c>
      <c r="HG8">
        <v>32468243</v>
      </c>
      <c r="HH8">
        <v>35423774</v>
      </c>
      <c r="HI8">
        <v>27267308</v>
      </c>
      <c r="HJ8">
        <v>29866293</v>
      </c>
      <c r="HK8">
        <v>28372713</v>
      </c>
      <c r="HL8">
        <v>26492864</v>
      </c>
      <c r="HM8">
        <v>26118104</v>
      </c>
      <c r="HN8">
        <v>30984110</v>
      </c>
      <c r="HO8">
        <v>30396535</v>
      </c>
      <c r="HP8">
        <v>29990741</v>
      </c>
      <c r="HQ8">
        <v>38385028</v>
      </c>
      <c r="HR8">
        <v>32959361</v>
      </c>
      <c r="HS8">
        <v>33160629</v>
      </c>
      <c r="HT8">
        <v>28656775</v>
      </c>
      <c r="HU8">
        <v>25227929</v>
      </c>
      <c r="HV8">
        <v>29065007</v>
      </c>
      <c r="HW8">
        <v>26067129</v>
      </c>
      <c r="HX8">
        <v>24881132</v>
      </c>
      <c r="HY8">
        <v>28220454</v>
      </c>
      <c r="HZ8">
        <v>27640393</v>
      </c>
      <c r="IA8">
        <v>28965177</v>
      </c>
      <c r="IB8">
        <v>33805569</v>
      </c>
      <c r="IC8">
        <v>34048804</v>
      </c>
      <c r="ID8">
        <v>30894239</v>
      </c>
      <c r="IE8">
        <v>31665094</v>
      </c>
      <c r="IF8">
        <v>25251794</v>
      </c>
      <c r="IG8">
        <v>21544154</v>
      </c>
      <c r="IH8">
        <v>25363814</v>
      </c>
      <c r="II8">
        <v>21281730</v>
      </c>
      <c r="IJ8">
        <v>20021562</v>
      </c>
      <c r="IK8">
        <v>23660766</v>
      </c>
      <c r="IL8">
        <v>21980331</v>
      </c>
      <c r="IM8">
        <v>23427069</v>
      </c>
      <c r="IN8">
        <v>29218798</v>
      </c>
      <c r="IO8">
        <v>27342748</v>
      </c>
      <c r="IP8">
        <v>30085914</v>
      </c>
      <c r="IQ8">
        <v>25142226</v>
      </c>
      <c r="IR8">
        <v>21456400</v>
      </c>
      <c r="IS8">
        <v>21632248</v>
      </c>
      <c r="IT8">
        <v>19613438</v>
      </c>
      <c r="IU8">
        <v>18501785</v>
      </c>
      <c r="IV8">
        <v>20714324</v>
      </c>
      <c r="IW8">
        <v>19361011</v>
      </c>
      <c r="IX8">
        <v>19378441</v>
      </c>
      <c r="IY8">
        <v>24860499</v>
      </c>
      <c r="IZ8">
        <v>25720456</v>
      </c>
      <c r="JA8">
        <v>25372624</v>
      </c>
      <c r="JB8">
        <v>30636128</v>
      </c>
      <c r="JC8">
        <v>22278951</v>
      </c>
      <c r="JD8">
        <v>22475911</v>
      </c>
      <c r="JE8">
        <v>19294478</v>
      </c>
      <c r="JF8">
        <v>17485773</v>
      </c>
      <c r="JG8">
        <v>20505475</v>
      </c>
      <c r="JH8">
        <v>17258800</v>
      </c>
      <c r="JI8">
        <v>17738530</v>
      </c>
      <c r="JJ8">
        <v>17617631</v>
      </c>
      <c r="JK8">
        <v>24744319</v>
      </c>
      <c r="JL8">
        <v>21766316</v>
      </c>
      <c r="JM8">
        <v>26670302</v>
      </c>
      <c r="JN8">
        <v>25739150</v>
      </c>
      <c r="JO8">
        <v>20615923</v>
      </c>
      <c r="JP8">
        <v>21788766</v>
      </c>
      <c r="JQ8">
        <v>16800506</v>
      </c>
      <c r="JR8">
        <v>15130672</v>
      </c>
      <c r="JS8">
        <v>18360024</v>
      </c>
      <c r="JT8">
        <v>15164606</v>
      </c>
      <c r="JU8">
        <v>15263446</v>
      </c>
      <c r="JV8">
        <v>18235777</v>
      </c>
      <c r="JW8">
        <v>20275346</v>
      </c>
      <c r="JX8">
        <v>19933711</v>
      </c>
      <c r="JY8">
        <v>25847632</v>
      </c>
      <c r="JZ8">
        <v>22360571</v>
      </c>
      <c r="KA8">
        <v>18553914</v>
      </c>
      <c r="KB8">
        <v>19680936</v>
      </c>
      <c r="KC8">
        <v>14167804</v>
      </c>
      <c r="KD8">
        <v>14571555</v>
      </c>
      <c r="KE8">
        <v>13835463</v>
      </c>
      <c r="KF8">
        <v>13019715</v>
      </c>
      <c r="KG8">
        <v>12950601</v>
      </c>
      <c r="KH8">
        <v>16379361</v>
      </c>
      <c r="KI8">
        <v>17684405</v>
      </c>
      <c r="KJ8">
        <v>17855025</v>
      </c>
      <c r="KK8">
        <v>23395111</v>
      </c>
      <c r="KL8">
        <v>20168675</v>
      </c>
      <c r="KM8">
        <v>19510595</v>
      </c>
      <c r="KN8">
        <v>16319283</v>
      </c>
      <c r="KO8">
        <v>13091250</v>
      </c>
      <c r="KP8">
        <v>14258902</v>
      </c>
      <c r="KQ8">
        <v>12746879</v>
      </c>
      <c r="KR8">
        <v>12125650</v>
      </c>
      <c r="KS8">
        <v>15789860</v>
      </c>
      <c r="KT8">
        <v>136867784</v>
      </c>
      <c r="KU8">
        <v>182753379</v>
      </c>
      <c r="KV8">
        <v>258024297</v>
      </c>
      <c r="KW8">
        <v>189249834</v>
      </c>
      <c r="KX8">
        <v>223939806</v>
      </c>
      <c r="KY8">
        <v>161758100</v>
      </c>
      <c r="KZ8">
        <v>104346822</v>
      </c>
      <c r="LA8">
        <v>83585057</v>
      </c>
      <c r="LB8">
        <v>63159644</v>
      </c>
      <c r="LC8">
        <v>57414887</v>
      </c>
      <c r="LD8">
        <v>52629635</v>
      </c>
      <c r="LE8">
        <v>43621956</v>
      </c>
      <c r="LF8">
        <v>33024714</v>
      </c>
      <c r="LG8">
        <v>37141659</v>
      </c>
      <c r="LH8">
        <v>39934143</v>
      </c>
      <c r="LI8">
        <v>32028264</v>
      </c>
      <c r="LJ8">
        <v>31015607</v>
      </c>
      <c r="LK8">
        <v>21942224</v>
      </c>
      <c r="LL8">
        <v>15201399</v>
      </c>
      <c r="LM8">
        <v>12705627</v>
      </c>
      <c r="LN8">
        <v>9432162</v>
      </c>
      <c r="LO8">
        <v>9812126</v>
      </c>
      <c r="LP8">
        <v>8348896</v>
      </c>
      <c r="LQ8">
        <v>10101592</v>
      </c>
      <c r="LR8">
        <v>10179658</v>
      </c>
      <c r="LS8">
        <v>13816274</v>
      </c>
      <c r="LT8">
        <v>15580998</v>
      </c>
      <c r="LU8">
        <v>15657898</v>
      </c>
      <c r="LV8">
        <v>22198323</v>
      </c>
      <c r="LW8">
        <v>18019115</v>
      </c>
      <c r="LX8">
        <v>18275259</v>
      </c>
      <c r="LY8">
        <v>16465881</v>
      </c>
      <c r="LZ8">
        <v>16149260</v>
      </c>
      <c r="MA8">
        <v>19456363</v>
      </c>
      <c r="MB8">
        <v>17323788</v>
      </c>
    </row>
    <row r="9" spans="1:340" s="27" customFormat="1" ht="15.75" x14ac:dyDescent="0.25">
      <c r="A9" s="92" t="s">
        <v>153</v>
      </c>
      <c r="B9" s="87" t="s">
        <v>244</v>
      </c>
      <c r="C9" s="27">
        <v>11346981</v>
      </c>
      <c r="D9" s="27">
        <v>10554606</v>
      </c>
      <c r="E9" s="27">
        <v>12078840</v>
      </c>
      <c r="F9" s="27">
        <v>10899661</v>
      </c>
      <c r="G9" s="27">
        <v>13189134</v>
      </c>
      <c r="H9" s="27">
        <v>14480288</v>
      </c>
      <c r="I9" s="27">
        <v>14393200</v>
      </c>
      <c r="J9" s="27">
        <v>16652603</v>
      </c>
      <c r="K9" s="27">
        <v>12004197</v>
      </c>
      <c r="L9" s="27">
        <v>12554259</v>
      </c>
      <c r="M9" s="27">
        <v>10615278</v>
      </c>
      <c r="N9" s="27">
        <v>10048514</v>
      </c>
      <c r="O9" s="27">
        <v>13101118</v>
      </c>
      <c r="P9" s="27">
        <v>11470243</v>
      </c>
      <c r="Q9" s="27">
        <v>12971184</v>
      </c>
      <c r="R9" s="27">
        <v>13241171</v>
      </c>
      <c r="S9" s="27">
        <v>13776830</v>
      </c>
      <c r="T9" s="27">
        <v>14768010</v>
      </c>
      <c r="U9" s="27">
        <v>16447230</v>
      </c>
      <c r="V9" s="27">
        <v>15032120</v>
      </c>
      <c r="W9" s="27">
        <v>13953792</v>
      </c>
      <c r="X9" s="27">
        <v>11120582</v>
      </c>
      <c r="Y9" s="27">
        <v>9677353</v>
      </c>
      <c r="Z9" s="27">
        <v>11520788</v>
      </c>
      <c r="AA9" s="27">
        <v>10465820</v>
      </c>
      <c r="AB9" s="27">
        <v>10312396</v>
      </c>
      <c r="AC9" s="27">
        <v>11709032</v>
      </c>
      <c r="AD9" s="27">
        <v>10861634</v>
      </c>
      <c r="AE9" s="27">
        <v>11290542</v>
      </c>
      <c r="AF9" s="27">
        <v>12868491</v>
      </c>
      <c r="AG9" s="27">
        <v>14063716</v>
      </c>
      <c r="AH9" s="27">
        <v>14052289</v>
      </c>
      <c r="AI9" s="27">
        <v>11445080</v>
      </c>
      <c r="AJ9" s="27">
        <v>9079400</v>
      </c>
      <c r="AK9" s="27">
        <v>9268509</v>
      </c>
      <c r="AL9" s="27">
        <v>8465019</v>
      </c>
      <c r="AM9" s="27">
        <v>8188302</v>
      </c>
      <c r="AN9" s="27">
        <v>7927274</v>
      </c>
      <c r="AO9" s="27">
        <v>9725486</v>
      </c>
      <c r="AP9" s="27">
        <v>9224072</v>
      </c>
      <c r="AQ9" s="27">
        <v>11423906</v>
      </c>
      <c r="AR9" s="27">
        <v>11459077</v>
      </c>
      <c r="AS9" s="27">
        <v>13320843</v>
      </c>
      <c r="AT9" s="27">
        <v>14326637</v>
      </c>
      <c r="AU9" s="27">
        <v>11668834</v>
      </c>
      <c r="AV9" s="27">
        <v>9364974</v>
      </c>
      <c r="AW9" s="27">
        <v>10801911</v>
      </c>
      <c r="AX9" s="27">
        <v>9917303</v>
      </c>
      <c r="AY9" s="27">
        <v>11871169</v>
      </c>
      <c r="AZ9" s="27">
        <v>10347160</v>
      </c>
      <c r="BA9" s="27">
        <v>10901069</v>
      </c>
      <c r="BB9" s="27">
        <v>11272159</v>
      </c>
      <c r="BC9" s="27">
        <v>13797755</v>
      </c>
      <c r="BD9" s="27">
        <v>14289609</v>
      </c>
      <c r="BE9" s="27">
        <v>14746269</v>
      </c>
      <c r="BF9" s="27">
        <v>18397095</v>
      </c>
      <c r="BG9" s="27">
        <v>13523418</v>
      </c>
      <c r="BH9" s="27">
        <v>12336989</v>
      </c>
      <c r="BI9" s="27">
        <v>10861596</v>
      </c>
      <c r="BJ9" s="27">
        <v>10161341</v>
      </c>
      <c r="BK9" s="27">
        <v>12184811</v>
      </c>
      <c r="BL9" s="27">
        <v>10246676</v>
      </c>
      <c r="BM9" s="27">
        <v>10397364</v>
      </c>
      <c r="BN9" s="27">
        <v>12185858</v>
      </c>
      <c r="BO9" s="27">
        <v>13356433</v>
      </c>
      <c r="BP9" s="27">
        <v>13863371</v>
      </c>
      <c r="BQ9" s="27">
        <v>17033203</v>
      </c>
      <c r="BR9" s="27">
        <v>16480496</v>
      </c>
      <c r="BS9" s="27">
        <v>12218715</v>
      </c>
      <c r="BT9" s="27">
        <v>12588111</v>
      </c>
      <c r="BU9" s="27">
        <v>10135131</v>
      </c>
      <c r="BV9" s="27">
        <v>9859448</v>
      </c>
      <c r="BW9" s="27">
        <v>13303993</v>
      </c>
      <c r="BX9" s="27">
        <v>11787012</v>
      </c>
      <c r="BY9" s="27">
        <v>12842911</v>
      </c>
      <c r="BZ9" s="27">
        <v>17717281</v>
      </c>
      <c r="CA9" s="27">
        <v>19658266</v>
      </c>
      <c r="CB9" s="27">
        <v>20657754</v>
      </c>
      <c r="CC9" s="27">
        <v>27560180</v>
      </c>
      <c r="CD9" s="27">
        <v>24719277</v>
      </c>
      <c r="CE9" s="27">
        <v>25128659</v>
      </c>
      <c r="CF9" s="27">
        <v>24010393</v>
      </c>
      <c r="CG9" s="27">
        <v>24070298</v>
      </c>
      <c r="CH9" s="27">
        <v>30809283</v>
      </c>
      <c r="CI9" s="27">
        <v>29117934</v>
      </c>
      <c r="CJ9" s="27">
        <v>27977110</v>
      </c>
      <c r="CK9" s="27">
        <v>30469604</v>
      </c>
      <c r="CL9" s="27">
        <v>31775720</v>
      </c>
      <c r="CM9" s="27">
        <v>31846494</v>
      </c>
      <c r="CN9" s="27">
        <v>33289921</v>
      </c>
      <c r="CO9" s="27">
        <v>35634229</v>
      </c>
      <c r="CP9" s="27">
        <v>31173401</v>
      </c>
      <c r="CQ9" s="27">
        <v>31780676</v>
      </c>
      <c r="CR9" s="27">
        <v>27639156</v>
      </c>
      <c r="CS9" s="27">
        <v>25055423</v>
      </c>
      <c r="CT9" s="27">
        <v>30011441</v>
      </c>
      <c r="CU9" s="27">
        <v>26390683</v>
      </c>
      <c r="CV9" s="27">
        <v>25697737</v>
      </c>
      <c r="CW9" s="27">
        <v>30327285</v>
      </c>
      <c r="CX9" s="27">
        <v>29277719</v>
      </c>
      <c r="CY9" s="27">
        <v>29451009</v>
      </c>
      <c r="CZ9" s="27">
        <v>35064252</v>
      </c>
      <c r="DA9" s="27">
        <v>33501144</v>
      </c>
      <c r="DB9" s="27">
        <v>33301265</v>
      </c>
      <c r="DC9" s="27">
        <v>29017924</v>
      </c>
      <c r="DD9" s="27">
        <v>24628480</v>
      </c>
      <c r="DE9" s="27">
        <v>25399599</v>
      </c>
      <c r="DF9" s="27">
        <v>23903932</v>
      </c>
      <c r="DG9" s="27">
        <v>21804494</v>
      </c>
      <c r="DH9" s="27">
        <v>22880446</v>
      </c>
      <c r="DI9" s="27">
        <v>21520662</v>
      </c>
      <c r="DJ9" s="27">
        <v>20376415</v>
      </c>
      <c r="DK9" s="27">
        <v>23466874</v>
      </c>
      <c r="DL9" s="27">
        <v>25124986</v>
      </c>
      <c r="DM9" s="27">
        <v>23869982</v>
      </c>
      <c r="DN9" s="27">
        <v>28305221</v>
      </c>
      <c r="DO9" s="27">
        <v>20877511</v>
      </c>
      <c r="DP9" s="27">
        <v>21197876</v>
      </c>
      <c r="DQ9" s="27">
        <v>19671680</v>
      </c>
      <c r="DR9" s="27">
        <v>18470085</v>
      </c>
      <c r="DS9" s="27">
        <v>21636737</v>
      </c>
      <c r="DT9" s="27">
        <v>17095623</v>
      </c>
      <c r="DU9" s="27">
        <v>17397465</v>
      </c>
      <c r="DV9" s="27">
        <v>17259691</v>
      </c>
      <c r="DW9" s="27">
        <v>22512844</v>
      </c>
      <c r="DX9" s="27">
        <v>20433398</v>
      </c>
      <c r="DY9" s="27">
        <v>23137963</v>
      </c>
      <c r="DZ9" s="27">
        <v>21193578</v>
      </c>
      <c r="EA9" s="27">
        <v>16596146</v>
      </c>
      <c r="EB9" s="27">
        <v>17315961</v>
      </c>
      <c r="EC9" s="27">
        <v>13687922</v>
      </c>
      <c r="ED9" s="27">
        <v>12928528</v>
      </c>
      <c r="EE9" s="27">
        <v>15318934</v>
      </c>
      <c r="EF9" s="27">
        <v>11787698</v>
      </c>
      <c r="EG9" s="27">
        <v>11882026</v>
      </c>
      <c r="EH9" s="27">
        <v>13860160</v>
      </c>
      <c r="EI9" s="27">
        <v>16557782</v>
      </c>
      <c r="EJ9" s="27">
        <v>16487628</v>
      </c>
      <c r="EK9" s="27">
        <v>21280189</v>
      </c>
      <c r="EL9" s="27">
        <v>19472485</v>
      </c>
      <c r="EM9" s="27">
        <v>15998516</v>
      </c>
      <c r="EN9" s="27">
        <v>17474654</v>
      </c>
      <c r="EO9" s="27">
        <v>13837583</v>
      </c>
      <c r="EP9" s="27">
        <v>16091246</v>
      </c>
      <c r="EQ9" s="27">
        <v>15860463</v>
      </c>
      <c r="ER9" s="27">
        <v>14584369</v>
      </c>
      <c r="ES9" s="27">
        <v>15152471</v>
      </c>
      <c r="ET9" s="27">
        <v>19503680</v>
      </c>
      <c r="EU9" s="27">
        <v>20258295</v>
      </c>
      <c r="EV9" s="27">
        <v>20743316</v>
      </c>
      <c r="EW9" s="27">
        <v>28248299</v>
      </c>
      <c r="EX9" s="27">
        <v>23449835</v>
      </c>
      <c r="EY9" s="27">
        <v>24249511</v>
      </c>
      <c r="EZ9" s="27">
        <v>21337682</v>
      </c>
      <c r="FA9" s="27">
        <v>19515656</v>
      </c>
      <c r="FB9" s="27">
        <v>25739582</v>
      </c>
      <c r="FC9" s="27">
        <v>23770099</v>
      </c>
      <c r="FD9" s="27">
        <v>24130360</v>
      </c>
      <c r="FE9" s="27">
        <v>30038906</v>
      </c>
      <c r="FF9" s="27">
        <v>28186161</v>
      </c>
      <c r="FG9" s="27">
        <v>31315593</v>
      </c>
      <c r="FH9" s="27">
        <v>39146371</v>
      </c>
      <c r="FI9" s="27">
        <v>39435330</v>
      </c>
      <c r="FJ9" s="27">
        <v>37425322</v>
      </c>
      <c r="FK9" s="27">
        <v>43501273</v>
      </c>
      <c r="FL9" s="27">
        <v>37240771</v>
      </c>
      <c r="FM9" s="27">
        <v>39411747</v>
      </c>
      <c r="FN9" s="27">
        <v>56232670</v>
      </c>
      <c r="FO9" s="27">
        <v>54148492</v>
      </c>
      <c r="FP9" s="27">
        <v>60084956</v>
      </c>
      <c r="FQ9" s="27">
        <v>82611188</v>
      </c>
      <c r="FR9" s="27">
        <v>79253609</v>
      </c>
      <c r="FS9" s="27">
        <v>81236138</v>
      </c>
      <c r="FT9" s="27">
        <v>99383644</v>
      </c>
      <c r="FU9" s="27">
        <v>87636461</v>
      </c>
      <c r="FV9" s="27">
        <v>97782327</v>
      </c>
      <c r="FW9" s="27">
        <v>82829163</v>
      </c>
      <c r="FX9" s="27">
        <v>75491581</v>
      </c>
      <c r="FY9" s="27">
        <v>82240869</v>
      </c>
      <c r="FZ9" s="27">
        <v>72646088</v>
      </c>
      <c r="GA9" s="27">
        <v>68142966</v>
      </c>
      <c r="GB9" s="27">
        <v>63646421</v>
      </c>
      <c r="GC9" s="27">
        <v>73174800</v>
      </c>
      <c r="GD9" s="27">
        <v>57810612</v>
      </c>
      <c r="GE9" s="27">
        <v>56404228</v>
      </c>
      <c r="GF9" s="27">
        <v>68546802</v>
      </c>
      <c r="GG9" s="27">
        <v>57778849</v>
      </c>
      <c r="GH9" s="27">
        <v>66690457</v>
      </c>
      <c r="GI9" s="27">
        <v>50989126</v>
      </c>
      <c r="GJ9" s="27">
        <v>47538679</v>
      </c>
      <c r="GK9" s="27">
        <v>54118974</v>
      </c>
      <c r="GL9" s="27">
        <v>44177686</v>
      </c>
      <c r="GM9" s="27">
        <v>51562483</v>
      </c>
      <c r="GN9" s="27">
        <v>42176571</v>
      </c>
      <c r="GO9" s="27">
        <v>43318456</v>
      </c>
      <c r="GP9" s="27">
        <v>41233899</v>
      </c>
      <c r="GQ9" s="27">
        <v>50253292</v>
      </c>
      <c r="GR9" s="27">
        <v>47753476</v>
      </c>
      <c r="GS9" s="27">
        <v>47192918</v>
      </c>
      <c r="GT9" s="27">
        <v>57099132</v>
      </c>
      <c r="GU9" s="27">
        <v>43166944</v>
      </c>
      <c r="GV9" s="27">
        <v>47030192</v>
      </c>
      <c r="GW9" s="27">
        <v>39286097</v>
      </c>
      <c r="GX9" s="27">
        <v>36728041</v>
      </c>
      <c r="GY9" s="27">
        <v>44120598</v>
      </c>
      <c r="GZ9" s="27">
        <v>36000705</v>
      </c>
      <c r="HA9" s="27">
        <v>34622343</v>
      </c>
      <c r="HB9" s="27">
        <v>40560248</v>
      </c>
      <c r="HC9" s="27">
        <v>39373353</v>
      </c>
      <c r="HD9" s="27">
        <v>38599144</v>
      </c>
      <c r="HE9" s="27">
        <v>48770268</v>
      </c>
      <c r="HF9" s="27">
        <v>37321113</v>
      </c>
      <c r="HG9" s="27">
        <v>31618627</v>
      </c>
      <c r="HH9" s="27">
        <v>34393411</v>
      </c>
      <c r="HI9" s="27">
        <v>26447051</v>
      </c>
      <c r="HJ9" s="27">
        <v>29039671</v>
      </c>
      <c r="HK9" s="27">
        <v>27645714</v>
      </c>
      <c r="HL9" s="27">
        <v>25832370</v>
      </c>
      <c r="HM9" s="27">
        <v>25478432</v>
      </c>
      <c r="HN9" s="27">
        <v>30280247</v>
      </c>
      <c r="HO9" s="27">
        <v>29711501</v>
      </c>
      <c r="HP9" s="27">
        <v>29376186</v>
      </c>
      <c r="HQ9" s="27">
        <v>37630825</v>
      </c>
      <c r="HR9" s="27">
        <v>32243861</v>
      </c>
      <c r="HS9" s="27">
        <v>32306243</v>
      </c>
      <c r="HT9" s="27">
        <v>27838396</v>
      </c>
      <c r="HU9" s="27">
        <v>24559274</v>
      </c>
      <c r="HV9" s="27">
        <v>28330142</v>
      </c>
      <c r="HW9" s="27">
        <v>25452339</v>
      </c>
      <c r="HX9" s="27">
        <v>24327641</v>
      </c>
      <c r="HY9" s="27">
        <v>27625399</v>
      </c>
      <c r="HZ9" s="27">
        <v>27075475</v>
      </c>
      <c r="IA9" s="27">
        <v>28417432</v>
      </c>
      <c r="IB9" s="27">
        <v>33213984</v>
      </c>
      <c r="IC9" s="27">
        <v>33420502</v>
      </c>
      <c r="ID9" s="27">
        <v>30255406</v>
      </c>
      <c r="IE9" s="27">
        <v>30902522</v>
      </c>
      <c r="IF9" s="27">
        <v>24575881</v>
      </c>
      <c r="IG9" s="27">
        <v>20974746</v>
      </c>
      <c r="IH9" s="27">
        <v>24793790</v>
      </c>
      <c r="II9" s="27">
        <v>20824729</v>
      </c>
      <c r="IJ9" s="27">
        <v>19614283</v>
      </c>
      <c r="IK9" s="27">
        <v>23187612</v>
      </c>
      <c r="IL9" s="27">
        <v>21539112</v>
      </c>
      <c r="IM9" s="27">
        <v>23024635</v>
      </c>
      <c r="IN9" s="27">
        <v>28730109</v>
      </c>
      <c r="IO9" s="27">
        <v>26788390</v>
      </c>
      <c r="IP9" s="27">
        <v>29533529</v>
      </c>
      <c r="IQ9" s="27">
        <v>24548461</v>
      </c>
      <c r="IR9" s="27">
        <v>20944444</v>
      </c>
      <c r="IS9" s="27">
        <v>21068801</v>
      </c>
      <c r="IT9" s="27">
        <v>19150630</v>
      </c>
      <c r="IU9" s="27">
        <v>18080602</v>
      </c>
      <c r="IV9" s="27">
        <v>20306406</v>
      </c>
      <c r="IW9" s="27">
        <v>18958573</v>
      </c>
      <c r="IX9" s="27">
        <v>19015771</v>
      </c>
      <c r="IY9" s="27">
        <v>24454456</v>
      </c>
      <c r="IZ9" s="27">
        <v>25335791</v>
      </c>
      <c r="JA9" s="27">
        <v>24932786</v>
      </c>
      <c r="JB9" s="27">
        <v>30059623</v>
      </c>
      <c r="JC9" s="27">
        <v>21802650</v>
      </c>
      <c r="JD9" s="27">
        <v>21939886</v>
      </c>
      <c r="JE9" s="27">
        <v>18848000</v>
      </c>
      <c r="JF9" s="27">
        <v>17109305</v>
      </c>
      <c r="JG9" s="27">
        <v>20128913</v>
      </c>
      <c r="JH9" s="27">
        <v>16930432</v>
      </c>
      <c r="JI9" s="27">
        <v>17400231</v>
      </c>
      <c r="JJ9" s="27">
        <v>17313557</v>
      </c>
      <c r="JK9" s="27">
        <v>24368220</v>
      </c>
      <c r="JL9" s="27">
        <v>21421004</v>
      </c>
      <c r="JM9" s="27">
        <v>26216397</v>
      </c>
      <c r="JN9" s="27">
        <v>25329657</v>
      </c>
      <c r="JO9" s="27">
        <v>20208843</v>
      </c>
      <c r="JP9" s="27">
        <v>21343616</v>
      </c>
      <c r="JQ9" s="27">
        <v>16339198</v>
      </c>
      <c r="JR9" s="27">
        <v>14814081</v>
      </c>
      <c r="JS9" s="27">
        <v>18007940</v>
      </c>
      <c r="JT9" s="27">
        <v>14880844</v>
      </c>
      <c r="JU9" s="27">
        <v>14980263</v>
      </c>
      <c r="JV9" s="27">
        <v>17956262</v>
      </c>
      <c r="JW9" s="27">
        <v>20007229</v>
      </c>
      <c r="JX9" s="27">
        <v>19675252</v>
      </c>
      <c r="JY9" s="27">
        <v>25530248</v>
      </c>
      <c r="JZ9" s="27">
        <v>21968282</v>
      </c>
      <c r="KA9" s="27">
        <v>18223667</v>
      </c>
      <c r="KB9" s="27">
        <v>19282963</v>
      </c>
      <c r="KC9" s="27">
        <v>13797874</v>
      </c>
      <c r="KD9" s="27">
        <v>14313904</v>
      </c>
      <c r="KE9" s="27">
        <v>13634607</v>
      </c>
      <c r="KF9" s="27">
        <v>12820849</v>
      </c>
      <c r="KG9" s="27">
        <v>12750521</v>
      </c>
      <c r="KH9" s="27">
        <v>16154771</v>
      </c>
      <c r="KI9" s="27">
        <v>17473523</v>
      </c>
      <c r="KJ9" s="27">
        <v>17667023</v>
      </c>
      <c r="KK9" s="27">
        <v>23127105</v>
      </c>
      <c r="KL9" s="27">
        <v>19884947</v>
      </c>
      <c r="KM9" s="27">
        <v>19199781</v>
      </c>
      <c r="KN9" s="27">
        <v>16038956</v>
      </c>
      <c r="KO9" s="27">
        <v>12728807</v>
      </c>
      <c r="KP9" s="27">
        <v>14037439</v>
      </c>
      <c r="KQ9" s="27">
        <v>12560487</v>
      </c>
      <c r="KR9" s="27">
        <v>11949164</v>
      </c>
      <c r="KS9" s="27">
        <v>15537105</v>
      </c>
      <c r="KT9" s="27">
        <v>132137067</v>
      </c>
      <c r="KU9" s="27">
        <v>177216329</v>
      </c>
      <c r="KV9" s="27">
        <v>250010410</v>
      </c>
      <c r="KW9" s="27">
        <v>183141599</v>
      </c>
      <c r="KX9" s="27">
        <v>217668437</v>
      </c>
      <c r="KY9" s="27">
        <v>157101042</v>
      </c>
      <c r="KZ9" s="27">
        <v>101130580</v>
      </c>
      <c r="LA9" s="27">
        <v>80937399</v>
      </c>
      <c r="LB9" s="27">
        <v>61255100</v>
      </c>
      <c r="LC9" s="27">
        <v>55809833</v>
      </c>
      <c r="LD9" s="27">
        <v>51208556</v>
      </c>
      <c r="LE9" s="27">
        <v>42350828</v>
      </c>
      <c r="LF9" s="27">
        <v>32248013</v>
      </c>
      <c r="LG9" s="27">
        <v>36320672</v>
      </c>
      <c r="LH9" s="27">
        <v>39126967</v>
      </c>
      <c r="LI9" s="27">
        <v>31456582</v>
      </c>
      <c r="LJ9" s="27">
        <v>30497626</v>
      </c>
      <c r="LK9" s="27">
        <v>21565839</v>
      </c>
      <c r="LL9" s="27">
        <v>14923245</v>
      </c>
      <c r="LM9" s="27">
        <v>12453826</v>
      </c>
      <c r="LN9" s="27">
        <v>9283362</v>
      </c>
      <c r="LO9" s="27">
        <v>9689908</v>
      </c>
      <c r="LP9" s="27">
        <v>8244060</v>
      </c>
      <c r="LQ9" s="27">
        <v>9976792</v>
      </c>
      <c r="LR9" s="27">
        <v>10084629</v>
      </c>
      <c r="LS9" s="27">
        <v>13711460</v>
      </c>
      <c r="LT9" s="27">
        <v>15472354</v>
      </c>
      <c r="LU9" s="27">
        <v>15457920</v>
      </c>
      <c r="LV9" s="27">
        <v>21828149</v>
      </c>
      <c r="LW9" s="27">
        <v>17675115</v>
      </c>
      <c r="LX9" s="27">
        <v>17851607</v>
      </c>
      <c r="LY9" s="27">
        <v>15951764</v>
      </c>
      <c r="LZ9" s="27">
        <v>15768520</v>
      </c>
      <c r="MA9" s="27">
        <v>19064487</v>
      </c>
      <c r="MB9" s="27">
        <v>16977294</v>
      </c>
    </row>
    <row r="10" spans="1:340" ht="15.75" x14ac:dyDescent="0.25">
      <c r="A10" s="89" t="s">
        <v>251</v>
      </c>
      <c r="B10" s="88" t="s">
        <v>245</v>
      </c>
      <c r="C10">
        <v>6228</v>
      </c>
      <c r="D10">
        <v>5355</v>
      </c>
      <c r="E10">
        <v>5512</v>
      </c>
      <c r="F10">
        <v>6848</v>
      </c>
      <c r="G10">
        <v>7493</v>
      </c>
      <c r="H10">
        <v>7302</v>
      </c>
      <c r="I10">
        <v>7740</v>
      </c>
      <c r="J10">
        <v>7066</v>
      </c>
      <c r="K10">
        <v>4723</v>
      </c>
      <c r="L10">
        <v>5694</v>
      </c>
      <c r="M10">
        <v>5143</v>
      </c>
      <c r="N10">
        <v>5160</v>
      </c>
      <c r="O10">
        <v>6749</v>
      </c>
      <c r="P10">
        <v>6061</v>
      </c>
      <c r="Q10">
        <v>5651</v>
      </c>
      <c r="R10">
        <v>8301</v>
      </c>
      <c r="S10">
        <v>7295</v>
      </c>
      <c r="T10">
        <v>7151</v>
      </c>
      <c r="U10">
        <v>8898</v>
      </c>
      <c r="V10">
        <v>6091</v>
      </c>
      <c r="W10">
        <v>4806</v>
      </c>
      <c r="X10">
        <v>5111</v>
      </c>
      <c r="Y10">
        <v>4554</v>
      </c>
      <c r="Z10">
        <v>5198</v>
      </c>
      <c r="AA10">
        <v>5875</v>
      </c>
      <c r="AB10">
        <v>5433</v>
      </c>
      <c r="AC10">
        <v>4984</v>
      </c>
      <c r="AD10">
        <v>7073</v>
      </c>
      <c r="AE10">
        <v>6561</v>
      </c>
      <c r="AF10">
        <v>6785</v>
      </c>
      <c r="AG10">
        <v>8217</v>
      </c>
      <c r="AH10">
        <v>6041</v>
      </c>
      <c r="AI10">
        <v>4598</v>
      </c>
      <c r="AJ10">
        <v>4452</v>
      </c>
      <c r="AK10">
        <v>4464</v>
      </c>
      <c r="AL10">
        <v>4279</v>
      </c>
      <c r="AM10">
        <v>4736</v>
      </c>
      <c r="AN10">
        <v>4304</v>
      </c>
      <c r="AO10">
        <v>4953</v>
      </c>
      <c r="AP10">
        <v>6708</v>
      </c>
      <c r="AQ10">
        <v>6580</v>
      </c>
      <c r="AR10">
        <v>6421</v>
      </c>
      <c r="AS10">
        <v>7800</v>
      </c>
      <c r="AT10">
        <v>6289</v>
      </c>
      <c r="AU10">
        <v>4639</v>
      </c>
      <c r="AV10">
        <v>4737</v>
      </c>
      <c r="AW10">
        <v>5770</v>
      </c>
      <c r="AX10">
        <v>5392</v>
      </c>
      <c r="AY10">
        <v>6091</v>
      </c>
      <c r="AZ10">
        <v>4601</v>
      </c>
      <c r="BA10">
        <v>4548</v>
      </c>
      <c r="BB10">
        <v>7184</v>
      </c>
      <c r="BC10">
        <v>6659</v>
      </c>
      <c r="BD10">
        <v>6773</v>
      </c>
      <c r="BE10">
        <v>8805</v>
      </c>
      <c r="BF10">
        <v>7224</v>
      </c>
      <c r="BG10">
        <v>4507</v>
      </c>
      <c r="BH10">
        <v>4791</v>
      </c>
      <c r="BI10">
        <v>4853</v>
      </c>
      <c r="BJ10">
        <v>4602</v>
      </c>
      <c r="BK10">
        <v>5321</v>
      </c>
      <c r="BL10">
        <v>4626</v>
      </c>
      <c r="BM10">
        <v>4488</v>
      </c>
      <c r="BN10">
        <v>7169</v>
      </c>
      <c r="BO10">
        <v>6654</v>
      </c>
      <c r="BP10">
        <v>6708</v>
      </c>
      <c r="BQ10">
        <v>8442</v>
      </c>
      <c r="BR10">
        <v>6345</v>
      </c>
      <c r="BS10">
        <v>4357</v>
      </c>
      <c r="BT10">
        <v>4903</v>
      </c>
      <c r="BU10">
        <v>5092</v>
      </c>
      <c r="BV10">
        <v>4999</v>
      </c>
      <c r="BW10">
        <v>6633</v>
      </c>
      <c r="BX10">
        <v>5829</v>
      </c>
      <c r="BY10">
        <v>6378</v>
      </c>
      <c r="BZ10">
        <v>10224</v>
      </c>
      <c r="CA10">
        <v>10167</v>
      </c>
      <c r="CB10">
        <v>9782</v>
      </c>
      <c r="CC10">
        <v>12580</v>
      </c>
      <c r="CD10">
        <v>10002</v>
      </c>
      <c r="CE10">
        <v>8368</v>
      </c>
      <c r="CF10">
        <v>10675</v>
      </c>
      <c r="CG10">
        <v>11101</v>
      </c>
      <c r="CH10">
        <v>11595</v>
      </c>
      <c r="CI10">
        <v>10750</v>
      </c>
      <c r="CJ10">
        <v>9749</v>
      </c>
      <c r="CK10">
        <v>9364</v>
      </c>
      <c r="CL10">
        <v>10886</v>
      </c>
      <c r="CM10">
        <v>11661</v>
      </c>
      <c r="CN10">
        <v>11148</v>
      </c>
      <c r="CO10">
        <v>13714</v>
      </c>
      <c r="CP10">
        <v>10556</v>
      </c>
      <c r="CQ10">
        <v>9121</v>
      </c>
      <c r="CR10">
        <v>9504</v>
      </c>
      <c r="CS10">
        <v>8669</v>
      </c>
      <c r="CT10">
        <v>9819</v>
      </c>
      <c r="CU10">
        <v>9203</v>
      </c>
      <c r="CV10">
        <v>8942</v>
      </c>
      <c r="CW10">
        <v>9296</v>
      </c>
      <c r="CX10">
        <v>12205</v>
      </c>
      <c r="CY10">
        <v>10908</v>
      </c>
      <c r="CZ10">
        <v>11621</v>
      </c>
      <c r="DA10">
        <v>12738</v>
      </c>
      <c r="DB10">
        <v>9815</v>
      </c>
      <c r="DC10">
        <v>7739</v>
      </c>
      <c r="DD10">
        <v>8111</v>
      </c>
      <c r="DE10">
        <v>7470</v>
      </c>
      <c r="DF10">
        <v>7809</v>
      </c>
      <c r="DG10">
        <v>7964</v>
      </c>
      <c r="DH10">
        <v>7448</v>
      </c>
      <c r="DI10">
        <v>7170</v>
      </c>
      <c r="DJ10">
        <v>9734</v>
      </c>
      <c r="DK10">
        <v>8606</v>
      </c>
      <c r="DL10">
        <v>10156</v>
      </c>
      <c r="DM10">
        <v>10438</v>
      </c>
      <c r="DN10">
        <v>8941</v>
      </c>
      <c r="DO10">
        <v>6130</v>
      </c>
      <c r="DP10">
        <v>6551</v>
      </c>
      <c r="DQ10">
        <v>6835</v>
      </c>
      <c r="DR10">
        <v>6159</v>
      </c>
      <c r="DS10">
        <v>6795</v>
      </c>
      <c r="DT10">
        <v>5500</v>
      </c>
      <c r="DU10">
        <v>5726</v>
      </c>
      <c r="DV10">
        <v>8462</v>
      </c>
      <c r="DW10">
        <v>7935</v>
      </c>
      <c r="DX10">
        <v>7525</v>
      </c>
      <c r="DY10">
        <v>8277</v>
      </c>
      <c r="DZ10">
        <v>6720</v>
      </c>
      <c r="EA10">
        <v>4545</v>
      </c>
      <c r="EB10">
        <v>5063</v>
      </c>
      <c r="EC10">
        <v>4625</v>
      </c>
      <c r="ED10">
        <v>4714</v>
      </c>
      <c r="EE10">
        <v>4958</v>
      </c>
      <c r="EF10">
        <v>3982</v>
      </c>
      <c r="EG10">
        <v>3805</v>
      </c>
      <c r="EH10">
        <v>5977</v>
      </c>
      <c r="EI10">
        <v>6590</v>
      </c>
      <c r="EJ10">
        <v>6725</v>
      </c>
      <c r="EK10">
        <v>8306</v>
      </c>
      <c r="EL10">
        <v>6954</v>
      </c>
      <c r="EM10">
        <v>4542</v>
      </c>
      <c r="EN10">
        <v>5384</v>
      </c>
      <c r="EO10">
        <v>5390</v>
      </c>
      <c r="EP10">
        <v>5741</v>
      </c>
      <c r="EQ10">
        <v>5549</v>
      </c>
      <c r="ER10">
        <v>5250</v>
      </c>
      <c r="ES10">
        <v>5243</v>
      </c>
      <c r="ET10">
        <v>8304</v>
      </c>
      <c r="EU10">
        <v>7790</v>
      </c>
      <c r="EV10">
        <v>7004</v>
      </c>
      <c r="EW10">
        <v>10043</v>
      </c>
      <c r="EX10">
        <v>6930</v>
      </c>
      <c r="EY10">
        <v>6436</v>
      </c>
      <c r="EZ10">
        <v>6499</v>
      </c>
      <c r="FA10">
        <v>6906</v>
      </c>
      <c r="FB10">
        <v>8165</v>
      </c>
      <c r="FC10">
        <v>7691</v>
      </c>
      <c r="FD10">
        <v>8045</v>
      </c>
      <c r="FE10">
        <v>8551</v>
      </c>
      <c r="FF10">
        <v>11544</v>
      </c>
      <c r="FG10">
        <v>10431</v>
      </c>
      <c r="FH10">
        <v>12035</v>
      </c>
      <c r="FI10">
        <v>13160</v>
      </c>
      <c r="FJ10">
        <v>9751</v>
      </c>
      <c r="FK10">
        <v>10983</v>
      </c>
      <c r="FL10">
        <v>11943</v>
      </c>
      <c r="FM10">
        <v>14018</v>
      </c>
      <c r="FN10">
        <v>18374</v>
      </c>
      <c r="FO10">
        <v>17393</v>
      </c>
      <c r="FP10">
        <v>18540</v>
      </c>
      <c r="FQ10">
        <v>22088</v>
      </c>
      <c r="FR10">
        <v>22945</v>
      </c>
      <c r="FS10">
        <v>20369</v>
      </c>
      <c r="FT10">
        <v>23933</v>
      </c>
      <c r="FU10">
        <v>24063</v>
      </c>
      <c r="FV10">
        <v>20992</v>
      </c>
      <c r="FW10">
        <v>18760</v>
      </c>
      <c r="FX10">
        <v>18147</v>
      </c>
      <c r="FY10">
        <v>17949</v>
      </c>
      <c r="FZ10">
        <v>17329</v>
      </c>
      <c r="GA10">
        <v>16274</v>
      </c>
      <c r="GB10">
        <v>15134</v>
      </c>
      <c r="GC10">
        <v>15425</v>
      </c>
      <c r="GD10">
        <v>16770</v>
      </c>
      <c r="GE10">
        <v>14692</v>
      </c>
      <c r="GF10">
        <v>17988</v>
      </c>
      <c r="GG10">
        <v>17480</v>
      </c>
      <c r="GH10">
        <v>15892</v>
      </c>
      <c r="GI10">
        <v>11875</v>
      </c>
      <c r="GJ10">
        <v>13229</v>
      </c>
      <c r="GK10">
        <v>12714</v>
      </c>
      <c r="GL10">
        <v>11383</v>
      </c>
      <c r="GM10">
        <v>14225</v>
      </c>
      <c r="GN10">
        <v>11540</v>
      </c>
      <c r="GO10">
        <v>10875</v>
      </c>
      <c r="GP10">
        <v>14159</v>
      </c>
      <c r="GQ10">
        <v>14150</v>
      </c>
      <c r="GR10">
        <v>14873</v>
      </c>
      <c r="GS10">
        <v>16540</v>
      </c>
      <c r="GT10">
        <v>14875</v>
      </c>
      <c r="GU10">
        <v>11059</v>
      </c>
      <c r="GV10">
        <v>12301</v>
      </c>
      <c r="GW10">
        <v>10725</v>
      </c>
      <c r="GX10">
        <v>9831</v>
      </c>
      <c r="GY10">
        <v>12516</v>
      </c>
      <c r="GZ10">
        <v>10517</v>
      </c>
      <c r="HA10">
        <v>9156</v>
      </c>
      <c r="HB10">
        <v>13784</v>
      </c>
      <c r="HC10">
        <v>12541</v>
      </c>
      <c r="HD10">
        <v>11935</v>
      </c>
      <c r="HE10">
        <v>16021</v>
      </c>
      <c r="HF10">
        <v>9920</v>
      </c>
      <c r="HG10">
        <v>6733</v>
      </c>
      <c r="HH10">
        <v>8763</v>
      </c>
      <c r="HI10">
        <v>7393</v>
      </c>
      <c r="HJ10">
        <v>7904</v>
      </c>
      <c r="HK10">
        <v>8817</v>
      </c>
      <c r="HL10">
        <v>7632</v>
      </c>
      <c r="HM10">
        <v>6897</v>
      </c>
      <c r="HN10">
        <v>10722</v>
      </c>
      <c r="HO10">
        <v>9736</v>
      </c>
      <c r="HP10">
        <v>8176</v>
      </c>
      <c r="HQ10">
        <v>12160</v>
      </c>
      <c r="HR10">
        <v>9162</v>
      </c>
      <c r="HS10">
        <v>7543</v>
      </c>
      <c r="HT10">
        <v>7624</v>
      </c>
      <c r="HU10">
        <v>6737</v>
      </c>
      <c r="HV10">
        <v>8056</v>
      </c>
      <c r="HW10">
        <v>8162</v>
      </c>
      <c r="HX10">
        <v>7531</v>
      </c>
      <c r="HY10">
        <v>7284</v>
      </c>
      <c r="HZ10">
        <v>10205</v>
      </c>
      <c r="IA10">
        <v>8976</v>
      </c>
      <c r="IB10">
        <v>9496</v>
      </c>
      <c r="IC10">
        <v>11401</v>
      </c>
      <c r="ID10">
        <v>8047</v>
      </c>
      <c r="IE10">
        <v>6627</v>
      </c>
      <c r="IF10">
        <v>6432</v>
      </c>
      <c r="IG10">
        <v>5739</v>
      </c>
      <c r="IH10">
        <v>6868</v>
      </c>
      <c r="II10">
        <v>6239</v>
      </c>
      <c r="IJ10">
        <v>5719</v>
      </c>
      <c r="IK10">
        <v>6159</v>
      </c>
      <c r="IL10">
        <v>9000</v>
      </c>
      <c r="IM10">
        <v>7323</v>
      </c>
      <c r="IN10">
        <v>8127</v>
      </c>
      <c r="IO10">
        <v>9965</v>
      </c>
      <c r="IP10">
        <v>7479</v>
      </c>
      <c r="IQ10">
        <v>5944</v>
      </c>
      <c r="IR10">
        <v>5420</v>
      </c>
      <c r="IS10">
        <v>5624</v>
      </c>
      <c r="IT10">
        <v>5568</v>
      </c>
      <c r="IU10">
        <v>5482</v>
      </c>
      <c r="IV10">
        <v>5926</v>
      </c>
      <c r="IW10">
        <v>5314</v>
      </c>
      <c r="IX10">
        <v>7987</v>
      </c>
      <c r="IY10">
        <v>7980</v>
      </c>
      <c r="IZ10">
        <v>7498</v>
      </c>
      <c r="JA10">
        <v>9144</v>
      </c>
      <c r="JB10">
        <v>7568</v>
      </c>
      <c r="JC10">
        <v>5262</v>
      </c>
      <c r="JD10">
        <v>5653</v>
      </c>
      <c r="JE10">
        <v>5433</v>
      </c>
      <c r="JF10">
        <v>5078</v>
      </c>
      <c r="JG10">
        <v>5838</v>
      </c>
      <c r="JH10">
        <v>4885</v>
      </c>
      <c r="JI10">
        <v>4877</v>
      </c>
      <c r="JJ10">
        <v>6762</v>
      </c>
      <c r="JK10">
        <v>7724</v>
      </c>
      <c r="JL10">
        <v>6161</v>
      </c>
      <c r="JM10">
        <v>8875</v>
      </c>
      <c r="JN10">
        <v>6347</v>
      </c>
      <c r="JO10">
        <v>4701</v>
      </c>
      <c r="JP10">
        <v>5172</v>
      </c>
      <c r="JQ10">
        <v>4643</v>
      </c>
      <c r="JR10">
        <v>4349</v>
      </c>
      <c r="JS10">
        <v>5077</v>
      </c>
      <c r="JT10">
        <v>4553</v>
      </c>
      <c r="JU10">
        <v>4233</v>
      </c>
      <c r="JV10">
        <v>7136</v>
      </c>
      <c r="JW10">
        <v>6537</v>
      </c>
      <c r="JX10">
        <v>5634</v>
      </c>
      <c r="JY10">
        <v>8641</v>
      </c>
      <c r="JZ10">
        <v>5623</v>
      </c>
      <c r="KA10">
        <v>4009</v>
      </c>
      <c r="KB10">
        <v>4366</v>
      </c>
      <c r="KC10">
        <v>4019</v>
      </c>
      <c r="KD10">
        <v>4015</v>
      </c>
      <c r="KE10">
        <v>4155</v>
      </c>
      <c r="KF10">
        <v>4286</v>
      </c>
      <c r="KG10">
        <v>3803</v>
      </c>
      <c r="KH10">
        <v>6380</v>
      </c>
      <c r="KI10">
        <v>6330</v>
      </c>
      <c r="KJ10">
        <v>4996</v>
      </c>
      <c r="KK10">
        <v>7668</v>
      </c>
      <c r="KL10">
        <v>5276</v>
      </c>
      <c r="KM10">
        <v>4226</v>
      </c>
      <c r="KN10">
        <v>4218</v>
      </c>
      <c r="KO10">
        <v>3618</v>
      </c>
      <c r="KP10">
        <v>3915</v>
      </c>
      <c r="KQ10">
        <v>4050</v>
      </c>
      <c r="KR10">
        <v>3821</v>
      </c>
      <c r="KS10">
        <v>3914</v>
      </c>
      <c r="KT10">
        <v>162320</v>
      </c>
      <c r="KU10">
        <v>59412</v>
      </c>
      <c r="KV10">
        <v>69161</v>
      </c>
      <c r="KW10">
        <v>26556</v>
      </c>
      <c r="KX10">
        <v>38292</v>
      </c>
      <c r="KY10">
        <v>16179</v>
      </c>
      <c r="KZ10">
        <v>12490</v>
      </c>
      <c r="LA10">
        <v>13643</v>
      </c>
      <c r="LB10">
        <v>13335</v>
      </c>
      <c r="LC10">
        <v>28288</v>
      </c>
      <c r="LD10">
        <v>26385</v>
      </c>
      <c r="LE10">
        <v>7254</v>
      </c>
      <c r="LF10">
        <v>10785</v>
      </c>
      <c r="LG10">
        <v>11375</v>
      </c>
      <c r="LH10">
        <v>8722</v>
      </c>
      <c r="LI10">
        <v>7770</v>
      </c>
      <c r="LJ10">
        <v>6166</v>
      </c>
      <c r="LK10">
        <v>4329</v>
      </c>
      <c r="LL10">
        <v>3068</v>
      </c>
      <c r="LM10">
        <v>2837</v>
      </c>
      <c r="LN10">
        <v>2636</v>
      </c>
      <c r="LO10">
        <v>2922</v>
      </c>
      <c r="LP10">
        <v>2779</v>
      </c>
      <c r="LQ10">
        <v>3265</v>
      </c>
      <c r="LR10">
        <v>4381</v>
      </c>
      <c r="LS10">
        <v>5175</v>
      </c>
      <c r="LT10">
        <v>5375</v>
      </c>
      <c r="LU10">
        <v>5730</v>
      </c>
      <c r="LV10">
        <v>5773</v>
      </c>
      <c r="LW10">
        <v>4035</v>
      </c>
      <c r="LX10">
        <v>3982</v>
      </c>
      <c r="LY10">
        <v>4483</v>
      </c>
      <c r="LZ10">
        <v>4447</v>
      </c>
      <c r="MA10">
        <v>4893</v>
      </c>
      <c r="MB10">
        <v>4488</v>
      </c>
    </row>
    <row r="11" spans="1:340" ht="15.75" x14ac:dyDescent="0.25">
      <c r="A11" s="89" t="s">
        <v>252</v>
      </c>
      <c r="B11" s="88" t="s">
        <v>246</v>
      </c>
      <c r="C11">
        <v>1730</v>
      </c>
      <c r="D11">
        <v>1625</v>
      </c>
      <c r="E11">
        <v>2179</v>
      </c>
      <c r="F11">
        <v>2168</v>
      </c>
      <c r="G11">
        <v>2203</v>
      </c>
      <c r="H11">
        <v>1998</v>
      </c>
      <c r="I11">
        <v>2188</v>
      </c>
      <c r="J11">
        <v>3148</v>
      </c>
      <c r="K11">
        <v>2365</v>
      </c>
      <c r="L11">
        <v>2314</v>
      </c>
      <c r="M11">
        <v>1870</v>
      </c>
      <c r="N11">
        <v>1489</v>
      </c>
      <c r="O11">
        <v>1892</v>
      </c>
      <c r="P11">
        <v>1597</v>
      </c>
      <c r="Q11">
        <v>1763</v>
      </c>
      <c r="R11">
        <v>2304</v>
      </c>
      <c r="S11">
        <v>2153</v>
      </c>
      <c r="T11">
        <v>1866</v>
      </c>
      <c r="U11">
        <v>2560</v>
      </c>
      <c r="V11">
        <v>3006</v>
      </c>
      <c r="W11">
        <v>2649</v>
      </c>
      <c r="X11">
        <v>2150</v>
      </c>
      <c r="Y11">
        <v>1732</v>
      </c>
      <c r="Z11">
        <v>1602</v>
      </c>
      <c r="AA11">
        <v>1501</v>
      </c>
      <c r="AB11">
        <v>1444</v>
      </c>
      <c r="AC11">
        <v>1763</v>
      </c>
      <c r="AD11">
        <v>1939</v>
      </c>
      <c r="AE11">
        <v>1865</v>
      </c>
      <c r="AF11">
        <v>1719</v>
      </c>
      <c r="AG11">
        <v>2148</v>
      </c>
      <c r="AH11">
        <v>2619</v>
      </c>
      <c r="AI11">
        <v>2407</v>
      </c>
      <c r="AJ11">
        <v>1783</v>
      </c>
      <c r="AK11">
        <v>1635</v>
      </c>
      <c r="AL11">
        <v>1265</v>
      </c>
      <c r="AM11">
        <v>1142</v>
      </c>
      <c r="AN11">
        <v>1109</v>
      </c>
      <c r="AO11">
        <v>1474</v>
      </c>
      <c r="AP11">
        <v>1572</v>
      </c>
      <c r="AQ11">
        <v>1770</v>
      </c>
      <c r="AR11">
        <v>1402</v>
      </c>
      <c r="AS11">
        <v>1729</v>
      </c>
      <c r="AT11">
        <v>2320</v>
      </c>
      <c r="AU11">
        <v>2294</v>
      </c>
      <c r="AV11">
        <v>1685</v>
      </c>
      <c r="AW11">
        <v>1620</v>
      </c>
      <c r="AX11">
        <v>1196</v>
      </c>
      <c r="AY11">
        <v>1277</v>
      </c>
      <c r="AZ11">
        <v>1144</v>
      </c>
      <c r="BA11">
        <v>1437</v>
      </c>
      <c r="BB11">
        <v>1799</v>
      </c>
      <c r="BC11">
        <v>2285</v>
      </c>
      <c r="BD11">
        <v>1878</v>
      </c>
      <c r="BE11">
        <v>2033</v>
      </c>
      <c r="BF11">
        <v>2991</v>
      </c>
      <c r="BG11">
        <v>2506</v>
      </c>
      <c r="BH11">
        <v>2146</v>
      </c>
      <c r="BI11">
        <v>1788</v>
      </c>
      <c r="BJ11">
        <v>1163</v>
      </c>
      <c r="BK11">
        <v>1747</v>
      </c>
      <c r="BL11">
        <v>1497</v>
      </c>
      <c r="BM11">
        <v>1609</v>
      </c>
      <c r="BN11">
        <v>2138</v>
      </c>
      <c r="BO11">
        <v>2080</v>
      </c>
      <c r="BP11">
        <v>1615</v>
      </c>
      <c r="BQ11">
        <v>2230</v>
      </c>
      <c r="BR11">
        <v>3071</v>
      </c>
      <c r="BS11">
        <v>2200</v>
      </c>
      <c r="BT11">
        <v>2300</v>
      </c>
      <c r="BU11">
        <v>1675</v>
      </c>
      <c r="BV11">
        <v>1171</v>
      </c>
      <c r="BW11">
        <v>1477</v>
      </c>
      <c r="BX11">
        <v>1297</v>
      </c>
      <c r="BY11">
        <v>1396</v>
      </c>
      <c r="BZ11">
        <v>2163</v>
      </c>
      <c r="CA11">
        <v>2360</v>
      </c>
      <c r="CB11">
        <v>1879</v>
      </c>
      <c r="CC11">
        <v>2917</v>
      </c>
      <c r="CD11">
        <v>3511</v>
      </c>
      <c r="CE11">
        <v>3488</v>
      </c>
      <c r="CF11">
        <v>3309</v>
      </c>
      <c r="CG11">
        <v>2859</v>
      </c>
      <c r="CH11">
        <v>3004</v>
      </c>
      <c r="CI11">
        <v>3073</v>
      </c>
      <c r="CJ11">
        <v>3230</v>
      </c>
      <c r="CK11">
        <v>3713</v>
      </c>
      <c r="CL11">
        <v>4857</v>
      </c>
      <c r="CM11">
        <v>4845</v>
      </c>
      <c r="CN11">
        <v>5139</v>
      </c>
      <c r="CO11">
        <v>5223</v>
      </c>
      <c r="CP11">
        <v>5369</v>
      </c>
      <c r="CQ11">
        <v>5346</v>
      </c>
      <c r="CR11">
        <v>4670</v>
      </c>
      <c r="CS11">
        <v>4240</v>
      </c>
      <c r="CT11">
        <v>4301</v>
      </c>
      <c r="CU11">
        <v>4067</v>
      </c>
      <c r="CV11">
        <v>4024</v>
      </c>
      <c r="CW11">
        <v>4930</v>
      </c>
      <c r="CX11">
        <v>5486</v>
      </c>
      <c r="CY11">
        <v>4954</v>
      </c>
      <c r="CZ11">
        <v>5395</v>
      </c>
      <c r="DA11">
        <v>5552</v>
      </c>
      <c r="DB11">
        <v>6439</v>
      </c>
      <c r="DC11">
        <v>5607</v>
      </c>
      <c r="DD11">
        <v>4909</v>
      </c>
      <c r="DE11">
        <v>4840</v>
      </c>
      <c r="DF11">
        <v>4264</v>
      </c>
      <c r="DG11">
        <v>3830</v>
      </c>
      <c r="DH11">
        <v>3987</v>
      </c>
      <c r="DI11">
        <v>3657</v>
      </c>
      <c r="DJ11">
        <v>3683</v>
      </c>
      <c r="DK11">
        <v>3849</v>
      </c>
      <c r="DL11">
        <v>3368</v>
      </c>
      <c r="DM11">
        <v>3791</v>
      </c>
      <c r="DN11">
        <v>5176</v>
      </c>
      <c r="DO11">
        <v>3257</v>
      </c>
      <c r="DP11">
        <v>3528</v>
      </c>
      <c r="DQ11">
        <v>2953</v>
      </c>
      <c r="DR11">
        <v>2356</v>
      </c>
      <c r="DS11">
        <v>3157</v>
      </c>
      <c r="DT11">
        <v>2446</v>
      </c>
      <c r="DU11">
        <v>2482</v>
      </c>
      <c r="DV11">
        <v>2775</v>
      </c>
      <c r="DW11">
        <v>3036</v>
      </c>
      <c r="DX11">
        <v>2276</v>
      </c>
      <c r="DY11">
        <v>3347</v>
      </c>
      <c r="DZ11">
        <v>3687</v>
      </c>
      <c r="EA11">
        <v>2604</v>
      </c>
      <c r="EB11">
        <v>3066</v>
      </c>
      <c r="EC11">
        <v>2138</v>
      </c>
      <c r="ED11">
        <v>1729</v>
      </c>
      <c r="EE11">
        <v>2153</v>
      </c>
      <c r="EF11">
        <v>1614</v>
      </c>
      <c r="EG11">
        <v>1629</v>
      </c>
      <c r="EH11">
        <v>2250</v>
      </c>
      <c r="EI11">
        <v>2298</v>
      </c>
      <c r="EJ11">
        <v>1745</v>
      </c>
      <c r="EK11">
        <v>2754</v>
      </c>
      <c r="EL11">
        <v>3079</v>
      </c>
      <c r="EM11">
        <v>2364</v>
      </c>
      <c r="EN11">
        <v>2666</v>
      </c>
      <c r="EO11">
        <v>1825</v>
      </c>
      <c r="EP11">
        <v>1869</v>
      </c>
      <c r="EQ11">
        <v>1966</v>
      </c>
      <c r="ER11">
        <v>1827</v>
      </c>
      <c r="ES11">
        <v>1885</v>
      </c>
      <c r="ET11">
        <v>2754</v>
      </c>
      <c r="EU11">
        <v>2496</v>
      </c>
      <c r="EV11">
        <v>2258</v>
      </c>
      <c r="EW11">
        <v>3551</v>
      </c>
      <c r="EX11">
        <v>3525</v>
      </c>
      <c r="EY11">
        <v>3432</v>
      </c>
      <c r="EZ11">
        <v>3297</v>
      </c>
      <c r="FA11">
        <v>2591</v>
      </c>
      <c r="FB11">
        <v>2646</v>
      </c>
      <c r="FC11">
        <v>2407</v>
      </c>
      <c r="FD11">
        <v>2482</v>
      </c>
      <c r="FE11">
        <v>3213</v>
      </c>
      <c r="FF11">
        <v>3369</v>
      </c>
      <c r="FG11">
        <v>3601</v>
      </c>
      <c r="FH11">
        <v>3982</v>
      </c>
      <c r="FI11">
        <v>4506</v>
      </c>
      <c r="FJ11">
        <v>5293</v>
      </c>
      <c r="FK11">
        <v>5957</v>
      </c>
      <c r="FL11">
        <v>5323</v>
      </c>
      <c r="FM11">
        <v>4797</v>
      </c>
      <c r="FN11">
        <v>5703</v>
      </c>
      <c r="FO11">
        <v>5231</v>
      </c>
      <c r="FP11">
        <v>5584</v>
      </c>
      <c r="FQ11">
        <v>7997</v>
      </c>
      <c r="FR11">
        <v>8788</v>
      </c>
      <c r="FS11">
        <v>10254</v>
      </c>
      <c r="FT11">
        <v>12810</v>
      </c>
      <c r="FU11">
        <v>12493</v>
      </c>
      <c r="FV11">
        <v>16726</v>
      </c>
      <c r="FW11">
        <v>13236</v>
      </c>
      <c r="FX11">
        <v>12698</v>
      </c>
      <c r="FY11">
        <v>14092</v>
      </c>
      <c r="FZ11">
        <v>11441</v>
      </c>
      <c r="GA11">
        <v>11416</v>
      </c>
      <c r="GB11">
        <v>10899</v>
      </c>
      <c r="GC11">
        <v>12811</v>
      </c>
      <c r="GD11">
        <v>10590</v>
      </c>
      <c r="GE11">
        <v>10227</v>
      </c>
      <c r="GF11">
        <v>10481</v>
      </c>
      <c r="GG11">
        <v>9578</v>
      </c>
      <c r="GH11">
        <v>12135</v>
      </c>
      <c r="GI11">
        <v>8450</v>
      </c>
      <c r="GJ11">
        <v>12690</v>
      </c>
      <c r="GK11">
        <v>9629</v>
      </c>
      <c r="GL11">
        <v>7392</v>
      </c>
      <c r="GM11">
        <v>8708</v>
      </c>
      <c r="GN11">
        <v>6995</v>
      </c>
      <c r="GO11">
        <v>6960</v>
      </c>
      <c r="GP11">
        <v>7325</v>
      </c>
      <c r="GQ11">
        <v>8183</v>
      </c>
      <c r="GR11">
        <v>6569</v>
      </c>
      <c r="GS11">
        <v>7257</v>
      </c>
      <c r="GT11">
        <v>9828</v>
      </c>
      <c r="GU11">
        <v>6532</v>
      </c>
      <c r="GV11">
        <v>8279</v>
      </c>
      <c r="GW11">
        <v>6794</v>
      </c>
      <c r="GX11">
        <v>5809</v>
      </c>
      <c r="GY11">
        <v>7252</v>
      </c>
      <c r="GZ11">
        <v>5904</v>
      </c>
      <c r="HA11">
        <v>5551</v>
      </c>
      <c r="HB11">
        <v>6821</v>
      </c>
      <c r="HC11">
        <v>5764</v>
      </c>
      <c r="HD11">
        <v>5083</v>
      </c>
      <c r="HE11">
        <v>7123</v>
      </c>
      <c r="HF11">
        <v>6160</v>
      </c>
      <c r="HG11">
        <v>4670</v>
      </c>
      <c r="HH11">
        <v>6163</v>
      </c>
      <c r="HI11">
        <v>4513</v>
      </c>
      <c r="HJ11">
        <v>4233</v>
      </c>
      <c r="HK11">
        <v>3966</v>
      </c>
      <c r="HL11">
        <v>3479</v>
      </c>
      <c r="HM11">
        <v>3473</v>
      </c>
      <c r="HN11">
        <v>4539</v>
      </c>
      <c r="HO11">
        <v>3869</v>
      </c>
      <c r="HP11">
        <v>3449</v>
      </c>
      <c r="HQ11">
        <v>4920</v>
      </c>
      <c r="HR11">
        <v>4756</v>
      </c>
      <c r="HS11">
        <v>4477</v>
      </c>
      <c r="HT11">
        <v>4540</v>
      </c>
      <c r="HU11">
        <v>3845</v>
      </c>
      <c r="HV11">
        <v>3736</v>
      </c>
      <c r="HW11">
        <v>3267</v>
      </c>
      <c r="HX11">
        <v>3081</v>
      </c>
      <c r="HY11">
        <v>3534</v>
      </c>
      <c r="HZ11">
        <v>3841</v>
      </c>
      <c r="IA11">
        <v>3552</v>
      </c>
      <c r="IB11">
        <v>3652</v>
      </c>
      <c r="IC11">
        <v>4193</v>
      </c>
      <c r="ID11">
        <v>4324</v>
      </c>
      <c r="IE11">
        <v>4074</v>
      </c>
      <c r="IF11">
        <v>3957</v>
      </c>
      <c r="IG11">
        <v>3178</v>
      </c>
      <c r="IH11">
        <v>3287</v>
      </c>
      <c r="II11">
        <v>2771</v>
      </c>
      <c r="IJ11">
        <v>2557</v>
      </c>
      <c r="IK11">
        <v>3021</v>
      </c>
      <c r="IL11">
        <v>3143</v>
      </c>
      <c r="IM11">
        <v>2790</v>
      </c>
      <c r="IN11">
        <v>2944</v>
      </c>
      <c r="IO11">
        <v>3159</v>
      </c>
      <c r="IP11">
        <v>4041</v>
      </c>
      <c r="IQ11">
        <v>3094</v>
      </c>
      <c r="IR11">
        <v>3137</v>
      </c>
      <c r="IS11">
        <v>3067</v>
      </c>
      <c r="IT11">
        <v>2327</v>
      </c>
      <c r="IU11">
        <v>2276</v>
      </c>
      <c r="IV11">
        <v>2490</v>
      </c>
      <c r="IW11">
        <v>2376</v>
      </c>
      <c r="IX11">
        <v>2442</v>
      </c>
      <c r="IY11">
        <v>2854</v>
      </c>
      <c r="IZ11">
        <v>2454</v>
      </c>
      <c r="JA11">
        <v>2794</v>
      </c>
      <c r="JB11">
        <v>3970</v>
      </c>
      <c r="JC11">
        <v>2738</v>
      </c>
      <c r="JD11">
        <v>3159</v>
      </c>
      <c r="JE11">
        <v>2597</v>
      </c>
      <c r="JF11">
        <v>2068</v>
      </c>
      <c r="JG11">
        <v>2468</v>
      </c>
      <c r="JH11">
        <v>2041</v>
      </c>
      <c r="JI11">
        <v>2151</v>
      </c>
      <c r="JJ11">
        <v>2400</v>
      </c>
      <c r="JK11">
        <v>2807</v>
      </c>
      <c r="JL11">
        <v>2210</v>
      </c>
      <c r="JM11">
        <v>2783</v>
      </c>
      <c r="JN11">
        <v>3236</v>
      </c>
      <c r="JO11">
        <v>2498</v>
      </c>
      <c r="JP11">
        <v>3093</v>
      </c>
      <c r="JQ11">
        <v>2290</v>
      </c>
      <c r="JR11">
        <v>1673</v>
      </c>
      <c r="JS11">
        <v>2222</v>
      </c>
      <c r="JT11">
        <v>1740</v>
      </c>
      <c r="JU11">
        <v>1843</v>
      </c>
      <c r="JV11">
        <v>2234</v>
      </c>
      <c r="JW11">
        <v>2178</v>
      </c>
      <c r="JX11">
        <v>1876</v>
      </c>
      <c r="JY11">
        <v>2458</v>
      </c>
      <c r="JZ11">
        <v>2652</v>
      </c>
      <c r="KA11">
        <v>2107</v>
      </c>
      <c r="KB11">
        <v>2951</v>
      </c>
      <c r="KC11">
        <v>1912</v>
      </c>
      <c r="KD11">
        <v>1645</v>
      </c>
      <c r="KE11">
        <v>1547</v>
      </c>
      <c r="KF11">
        <v>1428</v>
      </c>
      <c r="KG11">
        <v>1356</v>
      </c>
      <c r="KH11">
        <v>1897</v>
      </c>
      <c r="KI11">
        <v>1758</v>
      </c>
      <c r="KJ11">
        <v>1632</v>
      </c>
      <c r="KK11">
        <v>2092</v>
      </c>
      <c r="KL11">
        <v>2263</v>
      </c>
      <c r="KM11">
        <v>2230</v>
      </c>
      <c r="KN11">
        <v>2216</v>
      </c>
      <c r="KO11">
        <v>1790</v>
      </c>
      <c r="KP11">
        <v>1505</v>
      </c>
      <c r="KQ11">
        <v>1388</v>
      </c>
      <c r="KR11">
        <v>1264</v>
      </c>
      <c r="KS11">
        <v>1604</v>
      </c>
      <c r="KT11">
        <v>2002</v>
      </c>
      <c r="KU11">
        <v>2237</v>
      </c>
      <c r="KV11">
        <v>3720</v>
      </c>
      <c r="KW11">
        <v>6734</v>
      </c>
      <c r="KX11">
        <v>11848</v>
      </c>
      <c r="KY11">
        <v>34275</v>
      </c>
      <c r="KZ11">
        <v>36884</v>
      </c>
      <c r="LA11">
        <v>22356</v>
      </c>
      <c r="LB11">
        <v>14720</v>
      </c>
      <c r="LC11">
        <v>12083</v>
      </c>
      <c r="LD11">
        <v>9700</v>
      </c>
      <c r="LE11">
        <v>7738</v>
      </c>
      <c r="LF11">
        <v>5032</v>
      </c>
      <c r="LG11">
        <v>4905</v>
      </c>
      <c r="LH11">
        <v>4618</v>
      </c>
      <c r="LI11">
        <v>4457</v>
      </c>
      <c r="LJ11">
        <v>4310</v>
      </c>
      <c r="LK11">
        <v>3714</v>
      </c>
      <c r="LL11">
        <v>3383</v>
      </c>
      <c r="LM11">
        <v>2516</v>
      </c>
      <c r="LN11">
        <v>1360</v>
      </c>
      <c r="LO11">
        <v>1498</v>
      </c>
      <c r="LP11">
        <v>1023</v>
      </c>
      <c r="LQ11">
        <v>1017</v>
      </c>
      <c r="LR11">
        <v>1140</v>
      </c>
      <c r="LS11">
        <v>1293</v>
      </c>
      <c r="LT11">
        <v>1304</v>
      </c>
      <c r="LU11">
        <v>1530</v>
      </c>
      <c r="LV11">
        <v>1856</v>
      </c>
      <c r="LW11">
        <v>1664</v>
      </c>
      <c r="LX11">
        <v>2421</v>
      </c>
      <c r="LY11">
        <v>1740</v>
      </c>
      <c r="LZ11">
        <v>1290</v>
      </c>
      <c r="MA11">
        <v>1661</v>
      </c>
      <c r="MB11">
        <v>1383</v>
      </c>
    </row>
    <row r="12" spans="1:340" ht="14.25" hidden="1" customHeight="1" x14ac:dyDescent="0.2">
      <c r="A12" s="29" t="s">
        <v>154</v>
      </c>
      <c r="B12" s="43"/>
      <c r="C12">
        <v>40</v>
      </c>
      <c r="D12">
        <v>37</v>
      </c>
      <c r="E12">
        <v>56</v>
      </c>
      <c r="F12">
        <v>44</v>
      </c>
      <c r="G12">
        <v>40</v>
      </c>
      <c r="H12">
        <v>20</v>
      </c>
      <c r="I12">
        <v>35</v>
      </c>
      <c r="J12">
        <v>27</v>
      </c>
      <c r="K12">
        <v>20</v>
      </c>
      <c r="L12">
        <v>21</v>
      </c>
      <c r="M12">
        <v>37</v>
      </c>
      <c r="N12">
        <v>40</v>
      </c>
      <c r="O12">
        <v>46</v>
      </c>
      <c r="P12">
        <v>40</v>
      </c>
      <c r="Q12">
        <v>26</v>
      </c>
      <c r="R12">
        <v>38</v>
      </c>
      <c r="S12">
        <v>36</v>
      </c>
      <c r="T12">
        <v>29</v>
      </c>
      <c r="U12">
        <v>22</v>
      </c>
      <c r="V12">
        <v>26</v>
      </c>
      <c r="W12">
        <v>16</v>
      </c>
      <c r="X12">
        <v>22</v>
      </c>
      <c r="Y12">
        <v>30</v>
      </c>
      <c r="Z12">
        <v>39</v>
      </c>
      <c r="AA12">
        <v>30</v>
      </c>
      <c r="AB12">
        <v>33</v>
      </c>
      <c r="AC12">
        <v>33</v>
      </c>
      <c r="AD12">
        <v>45</v>
      </c>
      <c r="AE12">
        <v>23</v>
      </c>
      <c r="AF12">
        <v>21</v>
      </c>
      <c r="AG12">
        <v>18</v>
      </c>
      <c r="AH12">
        <v>14</v>
      </c>
      <c r="AI12">
        <v>11</v>
      </c>
      <c r="AJ12">
        <v>29</v>
      </c>
      <c r="AK12">
        <v>30</v>
      </c>
      <c r="AL12">
        <v>29</v>
      </c>
      <c r="AM12">
        <v>20</v>
      </c>
      <c r="AN12">
        <v>17</v>
      </c>
      <c r="AO12">
        <v>20</v>
      </c>
      <c r="AP12">
        <v>31</v>
      </c>
      <c r="AQ12">
        <v>26</v>
      </c>
      <c r="AR12">
        <v>11</v>
      </c>
      <c r="AS12">
        <v>13</v>
      </c>
      <c r="AT12">
        <v>12</v>
      </c>
      <c r="AU12">
        <v>11</v>
      </c>
      <c r="AV12">
        <v>16</v>
      </c>
      <c r="AW12">
        <v>18</v>
      </c>
      <c r="AX12">
        <v>20</v>
      </c>
      <c r="AY12">
        <v>27</v>
      </c>
      <c r="AZ12">
        <v>14</v>
      </c>
      <c r="BA12">
        <v>29</v>
      </c>
      <c r="BB12">
        <v>27</v>
      </c>
      <c r="BC12">
        <v>19</v>
      </c>
      <c r="BD12">
        <v>8</v>
      </c>
      <c r="BE12">
        <v>15</v>
      </c>
      <c r="BF12">
        <v>15</v>
      </c>
      <c r="BG12">
        <v>8</v>
      </c>
      <c r="BH12">
        <v>11</v>
      </c>
      <c r="BI12">
        <v>23</v>
      </c>
      <c r="BJ12">
        <v>21</v>
      </c>
      <c r="BK12">
        <v>27</v>
      </c>
      <c r="BL12">
        <v>20</v>
      </c>
      <c r="BM12">
        <v>17</v>
      </c>
      <c r="BN12">
        <v>21</v>
      </c>
      <c r="BO12">
        <v>17</v>
      </c>
      <c r="BP12">
        <v>13</v>
      </c>
      <c r="BQ12">
        <v>18</v>
      </c>
      <c r="BR12">
        <v>8</v>
      </c>
      <c r="BS12">
        <v>9</v>
      </c>
      <c r="BT12">
        <v>15</v>
      </c>
      <c r="BU12">
        <v>25</v>
      </c>
      <c r="BV12">
        <v>26</v>
      </c>
      <c r="BW12">
        <v>30</v>
      </c>
      <c r="BX12">
        <v>23</v>
      </c>
      <c r="BY12">
        <v>20</v>
      </c>
      <c r="BZ12">
        <v>35</v>
      </c>
      <c r="CA12">
        <v>31</v>
      </c>
      <c r="CB12">
        <v>14</v>
      </c>
      <c r="CC12">
        <v>21</v>
      </c>
      <c r="CD12">
        <v>15</v>
      </c>
      <c r="CE12">
        <v>19</v>
      </c>
      <c r="CF12">
        <v>14</v>
      </c>
      <c r="CG12">
        <v>10</v>
      </c>
      <c r="CH12">
        <v>25</v>
      </c>
      <c r="CI12">
        <v>19</v>
      </c>
      <c r="CJ12">
        <v>25</v>
      </c>
      <c r="CK12">
        <v>18</v>
      </c>
      <c r="CL12">
        <v>20</v>
      </c>
      <c r="CM12">
        <v>17</v>
      </c>
      <c r="CN12">
        <v>22</v>
      </c>
      <c r="CO12">
        <v>13</v>
      </c>
      <c r="CP12">
        <v>13</v>
      </c>
      <c r="CQ12">
        <v>18</v>
      </c>
      <c r="CR12">
        <v>20</v>
      </c>
      <c r="CS12">
        <v>16</v>
      </c>
      <c r="CT12">
        <v>29</v>
      </c>
      <c r="CU12">
        <v>29</v>
      </c>
      <c r="CV12">
        <v>26</v>
      </c>
      <c r="CW12">
        <v>38</v>
      </c>
      <c r="CX12">
        <v>39</v>
      </c>
      <c r="CY12">
        <v>31</v>
      </c>
      <c r="CZ12">
        <v>26</v>
      </c>
      <c r="DA12">
        <v>23</v>
      </c>
      <c r="DB12">
        <v>22</v>
      </c>
      <c r="DC12">
        <v>15</v>
      </c>
      <c r="DD12">
        <v>20</v>
      </c>
      <c r="DE12">
        <v>27</v>
      </c>
      <c r="DF12">
        <v>35</v>
      </c>
      <c r="DG12">
        <v>25</v>
      </c>
      <c r="DH12">
        <v>21</v>
      </c>
      <c r="DI12">
        <v>23</v>
      </c>
      <c r="DJ12">
        <v>30</v>
      </c>
      <c r="DK12">
        <v>33</v>
      </c>
      <c r="DL12">
        <v>22</v>
      </c>
      <c r="DM12">
        <v>17</v>
      </c>
      <c r="DN12">
        <v>26</v>
      </c>
      <c r="DO12">
        <v>18</v>
      </c>
      <c r="DP12">
        <v>21</v>
      </c>
      <c r="DQ12">
        <v>29</v>
      </c>
      <c r="DR12">
        <v>32</v>
      </c>
      <c r="DS12">
        <v>30</v>
      </c>
      <c r="DT12">
        <v>18</v>
      </c>
      <c r="DU12">
        <v>31</v>
      </c>
      <c r="DV12">
        <v>34</v>
      </c>
      <c r="DW12">
        <v>28</v>
      </c>
      <c r="DX12">
        <v>30</v>
      </c>
      <c r="DY12">
        <v>36</v>
      </c>
      <c r="DZ12">
        <v>23</v>
      </c>
      <c r="EA12">
        <v>20</v>
      </c>
      <c r="EB12">
        <v>31</v>
      </c>
      <c r="EC12">
        <v>35</v>
      </c>
      <c r="ED12">
        <v>44</v>
      </c>
      <c r="EE12">
        <v>42</v>
      </c>
      <c r="EF12">
        <v>20</v>
      </c>
      <c r="EG12">
        <v>24</v>
      </c>
      <c r="EH12">
        <v>28</v>
      </c>
      <c r="EI12">
        <v>28</v>
      </c>
      <c r="EJ12">
        <v>15</v>
      </c>
      <c r="EK12">
        <v>20</v>
      </c>
      <c r="EL12">
        <v>12</v>
      </c>
      <c r="EM12">
        <v>4</v>
      </c>
      <c r="EN12">
        <v>11</v>
      </c>
      <c r="EO12">
        <v>22</v>
      </c>
      <c r="EP12">
        <v>42</v>
      </c>
      <c r="EQ12">
        <v>28</v>
      </c>
      <c r="ER12">
        <v>27</v>
      </c>
      <c r="ES12">
        <v>23</v>
      </c>
      <c r="ET12">
        <v>34</v>
      </c>
      <c r="EU12">
        <v>14</v>
      </c>
      <c r="EV12">
        <v>13</v>
      </c>
      <c r="EW12">
        <v>25</v>
      </c>
      <c r="EX12">
        <v>11</v>
      </c>
      <c r="EY12">
        <v>16</v>
      </c>
      <c r="EZ12">
        <v>16</v>
      </c>
      <c r="FA12">
        <v>20</v>
      </c>
      <c r="FB12">
        <v>44</v>
      </c>
      <c r="FC12">
        <v>26</v>
      </c>
      <c r="FD12">
        <v>17</v>
      </c>
      <c r="FE12">
        <v>28</v>
      </c>
      <c r="FF12">
        <v>34</v>
      </c>
      <c r="FG12">
        <v>16</v>
      </c>
      <c r="FH12">
        <v>20</v>
      </c>
      <c r="FI12">
        <v>14</v>
      </c>
      <c r="FJ12">
        <v>18</v>
      </c>
      <c r="FK12">
        <v>14</v>
      </c>
      <c r="FL12">
        <v>19</v>
      </c>
      <c r="FM12">
        <v>19</v>
      </c>
      <c r="FN12">
        <v>53</v>
      </c>
      <c r="FO12">
        <v>28</v>
      </c>
      <c r="FP12">
        <v>22</v>
      </c>
      <c r="FQ12">
        <v>28</v>
      </c>
      <c r="FR12">
        <v>25</v>
      </c>
      <c r="FS12">
        <v>23</v>
      </c>
      <c r="FT12">
        <v>29</v>
      </c>
      <c r="FU12">
        <v>28</v>
      </c>
      <c r="FV12">
        <v>24</v>
      </c>
      <c r="FW12">
        <v>21</v>
      </c>
      <c r="FX12">
        <v>48</v>
      </c>
      <c r="FY12">
        <v>50</v>
      </c>
      <c r="FZ12">
        <v>42</v>
      </c>
      <c r="GA12">
        <v>47</v>
      </c>
      <c r="GB12">
        <v>41</v>
      </c>
      <c r="GC12">
        <v>49</v>
      </c>
      <c r="GD12">
        <v>69</v>
      </c>
    </row>
    <row r="13" spans="1:340" ht="14.25" hidden="1" customHeight="1" x14ac:dyDescent="0.2">
      <c r="A13" s="29" t="s">
        <v>155</v>
      </c>
      <c r="B13" s="43"/>
      <c r="C13">
        <v>12</v>
      </c>
      <c r="D13">
        <v>16</v>
      </c>
      <c r="E13">
        <v>17</v>
      </c>
      <c r="F13">
        <v>16</v>
      </c>
      <c r="G13">
        <v>15</v>
      </c>
      <c r="H13">
        <v>9</v>
      </c>
      <c r="I13">
        <v>11</v>
      </c>
      <c r="J13">
        <v>15</v>
      </c>
      <c r="K13">
        <v>5</v>
      </c>
      <c r="L13">
        <v>11</v>
      </c>
      <c r="M13">
        <v>15</v>
      </c>
      <c r="N13">
        <v>11</v>
      </c>
      <c r="O13">
        <v>11</v>
      </c>
      <c r="P13">
        <v>18</v>
      </c>
      <c r="Q13">
        <v>9</v>
      </c>
      <c r="R13">
        <v>11</v>
      </c>
      <c r="S13">
        <v>18</v>
      </c>
      <c r="T13">
        <v>7</v>
      </c>
      <c r="U13">
        <v>11</v>
      </c>
      <c r="V13">
        <v>6</v>
      </c>
      <c r="W13">
        <v>14</v>
      </c>
      <c r="X13">
        <v>7</v>
      </c>
      <c r="Y13">
        <v>9</v>
      </c>
      <c r="Z13">
        <v>16</v>
      </c>
      <c r="AA13">
        <v>6</v>
      </c>
      <c r="AB13">
        <v>13</v>
      </c>
      <c r="AC13">
        <v>9</v>
      </c>
      <c r="AD13">
        <v>8</v>
      </c>
      <c r="AE13">
        <v>5</v>
      </c>
      <c r="AF13">
        <v>4</v>
      </c>
      <c r="AG13">
        <v>3</v>
      </c>
      <c r="AH13">
        <v>8</v>
      </c>
      <c r="AI13">
        <v>6</v>
      </c>
      <c r="AJ13">
        <v>7</v>
      </c>
      <c r="AK13">
        <v>2</v>
      </c>
      <c r="AL13">
        <v>5</v>
      </c>
      <c r="AM13">
        <v>8</v>
      </c>
      <c r="AN13">
        <v>8</v>
      </c>
      <c r="AO13">
        <v>8</v>
      </c>
      <c r="AP13">
        <v>3</v>
      </c>
      <c r="AQ13">
        <v>1</v>
      </c>
      <c r="AR13">
        <v>9</v>
      </c>
      <c r="AS13">
        <v>5</v>
      </c>
      <c r="AT13">
        <v>4</v>
      </c>
      <c r="AU13">
        <v>3</v>
      </c>
      <c r="AV13">
        <v>0</v>
      </c>
      <c r="AW13">
        <v>1</v>
      </c>
      <c r="AX13">
        <v>3</v>
      </c>
      <c r="AY13">
        <v>4</v>
      </c>
      <c r="AZ13">
        <v>5</v>
      </c>
      <c r="BA13">
        <v>3</v>
      </c>
      <c r="BB13">
        <v>11</v>
      </c>
      <c r="BC13">
        <v>6</v>
      </c>
      <c r="BD13">
        <v>2</v>
      </c>
      <c r="BE13">
        <v>6</v>
      </c>
      <c r="BF13">
        <v>5</v>
      </c>
      <c r="BG13">
        <v>1</v>
      </c>
      <c r="BH13">
        <v>6</v>
      </c>
      <c r="BI13">
        <v>6</v>
      </c>
      <c r="BJ13">
        <v>3</v>
      </c>
      <c r="BK13">
        <v>3</v>
      </c>
      <c r="BL13">
        <v>3</v>
      </c>
      <c r="BM13">
        <v>1</v>
      </c>
      <c r="BN13">
        <v>7</v>
      </c>
      <c r="BO13">
        <v>6</v>
      </c>
      <c r="BP13">
        <v>7</v>
      </c>
      <c r="BQ13">
        <v>7</v>
      </c>
      <c r="BR13">
        <v>6</v>
      </c>
      <c r="BS13">
        <v>5</v>
      </c>
      <c r="BT13">
        <v>3</v>
      </c>
      <c r="BU13">
        <v>5</v>
      </c>
      <c r="BV13">
        <v>11</v>
      </c>
      <c r="BW13">
        <v>6</v>
      </c>
      <c r="BX13">
        <v>4</v>
      </c>
      <c r="BY13">
        <v>5</v>
      </c>
      <c r="BZ13">
        <v>4</v>
      </c>
      <c r="CA13">
        <v>5</v>
      </c>
      <c r="CB13">
        <v>3</v>
      </c>
      <c r="CC13">
        <v>8</v>
      </c>
      <c r="CD13">
        <v>10</v>
      </c>
      <c r="CE13">
        <v>5</v>
      </c>
      <c r="CF13">
        <v>11</v>
      </c>
      <c r="CG13">
        <v>5</v>
      </c>
      <c r="CH13">
        <v>6</v>
      </c>
      <c r="CI13">
        <v>8</v>
      </c>
      <c r="CJ13">
        <v>11</v>
      </c>
      <c r="CK13">
        <v>13</v>
      </c>
      <c r="CL13">
        <v>10</v>
      </c>
      <c r="CM13">
        <v>9</v>
      </c>
      <c r="CN13">
        <v>13</v>
      </c>
      <c r="CO13">
        <v>11</v>
      </c>
      <c r="CP13">
        <v>7</v>
      </c>
      <c r="CQ13">
        <v>9</v>
      </c>
      <c r="CR13">
        <v>7</v>
      </c>
      <c r="CS13">
        <v>12</v>
      </c>
      <c r="CT13">
        <v>14</v>
      </c>
      <c r="CU13">
        <v>7</v>
      </c>
      <c r="CV13">
        <v>17</v>
      </c>
      <c r="CW13">
        <v>21</v>
      </c>
      <c r="CX13">
        <v>15</v>
      </c>
      <c r="CY13">
        <v>16</v>
      </c>
      <c r="CZ13">
        <v>21</v>
      </c>
      <c r="DA13">
        <v>12</v>
      </c>
      <c r="DB13">
        <v>12</v>
      </c>
      <c r="DC13">
        <v>18</v>
      </c>
      <c r="DD13">
        <v>22</v>
      </c>
      <c r="DE13">
        <v>20</v>
      </c>
      <c r="DF13">
        <v>18</v>
      </c>
      <c r="DG13">
        <v>21</v>
      </c>
      <c r="DH13">
        <v>14</v>
      </c>
      <c r="DI13">
        <v>24</v>
      </c>
      <c r="DJ13">
        <v>11</v>
      </c>
      <c r="DK13">
        <v>24</v>
      </c>
      <c r="DL13">
        <v>22</v>
      </c>
      <c r="DM13">
        <v>24</v>
      </c>
      <c r="DN13">
        <v>32</v>
      </c>
      <c r="DO13">
        <v>10</v>
      </c>
      <c r="DP13">
        <v>13</v>
      </c>
      <c r="DQ13">
        <v>19</v>
      </c>
      <c r="DR13">
        <v>16</v>
      </c>
      <c r="DS13">
        <v>22</v>
      </c>
      <c r="DT13">
        <v>25</v>
      </c>
      <c r="DU13">
        <v>19</v>
      </c>
      <c r="DV13">
        <v>15</v>
      </c>
      <c r="DW13">
        <v>10</v>
      </c>
      <c r="DX13">
        <v>10</v>
      </c>
      <c r="DY13">
        <v>15</v>
      </c>
      <c r="DZ13">
        <v>18</v>
      </c>
      <c r="EA13">
        <v>12</v>
      </c>
      <c r="EB13">
        <v>24</v>
      </c>
      <c r="EC13">
        <v>17</v>
      </c>
      <c r="ED13">
        <v>26</v>
      </c>
      <c r="EE13">
        <v>18</v>
      </c>
      <c r="EF13">
        <v>20</v>
      </c>
      <c r="EG13">
        <v>17</v>
      </c>
      <c r="EH13">
        <v>18</v>
      </c>
      <c r="EI13">
        <v>16</v>
      </c>
      <c r="EJ13">
        <v>9</v>
      </c>
      <c r="EK13">
        <v>11</v>
      </c>
      <c r="EL13">
        <v>10</v>
      </c>
      <c r="EM13">
        <v>11</v>
      </c>
      <c r="EN13">
        <v>8</v>
      </c>
      <c r="EO13">
        <v>12</v>
      </c>
      <c r="EP13">
        <v>6</v>
      </c>
      <c r="EQ13">
        <v>12</v>
      </c>
      <c r="ER13">
        <v>11</v>
      </c>
      <c r="ES13">
        <v>10</v>
      </c>
      <c r="ET13">
        <v>10</v>
      </c>
      <c r="EU13">
        <v>11</v>
      </c>
      <c r="EV13">
        <v>16</v>
      </c>
      <c r="EW13">
        <v>18</v>
      </c>
      <c r="EX13">
        <v>11</v>
      </c>
      <c r="EY13">
        <v>12</v>
      </c>
      <c r="EZ13">
        <v>11</v>
      </c>
      <c r="FA13">
        <v>13</v>
      </c>
      <c r="FB13">
        <v>17</v>
      </c>
      <c r="FC13">
        <v>13</v>
      </c>
      <c r="FD13">
        <v>12</v>
      </c>
      <c r="FE13">
        <v>14</v>
      </c>
      <c r="FF13">
        <v>14</v>
      </c>
      <c r="FG13">
        <v>14</v>
      </c>
      <c r="FH13">
        <v>15</v>
      </c>
      <c r="FI13">
        <v>19</v>
      </c>
      <c r="FJ13">
        <v>13</v>
      </c>
      <c r="FK13">
        <v>23</v>
      </c>
      <c r="FL13">
        <v>22</v>
      </c>
      <c r="FM13">
        <v>14</v>
      </c>
      <c r="FN13">
        <v>12</v>
      </c>
      <c r="FO13">
        <v>20</v>
      </c>
      <c r="FP13">
        <v>28</v>
      </c>
      <c r="FQ13">
        <v>30</v>
      </c>
      <c r="FR13">
        <v>25</v>
      </c>
      <c r="FS13">
        <v>29</v>
      </c>
      <c r="FT13">
        <v>41</v>
      </c>
      <c r="FU13">
        <v>35</v>
      </c>
      <c r="FV13">
        <v>36</v>
      </c>
      <c r="FW13">
        <v>40</v>
      </c>
      <c r="FX13">
        <v>39</v>
      </c>
      <c r="FY13">
        <v>44</v>
      </c>
      <c r="FZ13">
        <v>37</v>
      </c>
      <c r="GA13">
        <v>50</v>
      </c>
      <c r="GB13">
        <v>48</v>
      </c>
      <c r="GC13">
        <v>57</v>
      </c>
      <c r="GD13">
        <v>45</v>
      </c>
    </row>
    <row r="14" spans="1:340" s="20" customFormat="1" ht="15" x14ac:dyDescent="0.2">
      <c r="A14" s="103" t="s">
        <v>202</v>
      </c>
      <c r="B14" s="103"/>
      <c r="C14" s="93"/>
      <c r="D14" s="93"/>
      <c r="E14" s="93"/>
      <c r="F14" s="93"/>
      <c r="G14" s="93"/>
      <c r="H14" s="93"/>
      <c r="I14" s="93"/>
      <c r="J14" s="93"/>
      <c r="K14" s="93"/>
      <c r="L14" s="93"/>
      <c r="M14" s="93"/>
      <c r="N14" s="93"/>
      <c r="O14" s="93"/>
      <c r="P14" s="93"/>
      <c r="Q14" s="93"/>
      <c r="R14" s="93"/>
      <c r="S14" s="93"/>
      <c r="T14" s="93"/>
      <c r="U14" s="93"/>
      <c r="V14" s="93"/>
      <c r="W14" s="93"/>
      <c r="X14" s="93"/>
      <c r="Y14" s="93"/>
      <c r="Z14" s="93"/>
      <c r="AA14" s="93"/>
      <c r="AB14" s="93"/>
      <c r="AC14" s="93"/>
      <c r="AD14" s="93"/>
      <c r="AE14" s="93"/>
      <c r="AF14" s="93"/>
      <c r="AG14" s="93"/>
      <c r="AH14" s="93"/>
      <c r="AI14" s="93"/>
      <c r="AJ14" s="93"/>
      <c r="AK14" s="93"/>
      <c r="AL14" s="93"/>
      <c r="AM14" s="93"/>
      <c r="AN14" s="93"/>
      <c r="AO14" s="93"/>
      <c r="AP14" s="93"/>
      <c r="AQ14" s="93"/>
      <c r="AR14" s="93"/>
      <c r="AS14" s="93"/>
      <c r="AT14" s="93"/>
      <c r="AU14" s="93"/>
      <c r="AV14" s="93"/>
      <c r="AW14" s="93"/>
      <c r="AX14" s="93"/>
      <c r="AY14" s="93"/>
      <c r="AZ14" s="93"/>
      <c r="BA14" s="93"/>
      <c r="BB14" s="93"/>
      <c r="BC14" s="93"/>
      <c r="BD14" s="93"/>
      <c r="BE14" s="93"/>
      <c r="BF14" s="93"/>
      <c r="BG14" s="93"/>
      <c r="BH14" s="93"/>
      <c r="BI14" s="93"/>
      <c r="BJ14" s="93"/>
      <c r="BK14" s="93"/>
      <c r="BL14" s="93"/>
      <c r="BM14" s="93"/>
      <c r="BN14" s="93"/>
      <c r="BO14" s="93"/>
      <c r="BP14" s="93"/>
      <c r="BQ14" s="93"/>
      <c r="BR14" s="93"/>
      <c r="BS14" s="93"/>
      <c r="BT14" s="93"/>
      <c r="BU14" s="93"/>
      <c r="BV14" s="93"/>
      <c r="BW14" s="93"/>
      <c r="BX14" s="93"/>
      <c r="BY14" s="93"/>
      <c r="BZ14" s="93"/>
      <c r="CA14" s="93"/>
      <c r="CB14" s="93"/>
      <c r="CC14" s="93"/>
      <c r="CD14" s="93"/>
      <c r="CE14" s="93"/>
      <c r="CF14" s="93"/>
      <c r="CG14" s="93"/>
      <c r="CH14" s="93"/>
      <c r="CI14" s="93"/>
      <c r="CJ14" s="93"/>
      <c r="CK14" s="93"/>
      <c r="CL14" s="93"/>
      <c r="CM14" s="93"/>
      <c r="CN14" s="93"/>
      <c r="CO14" s="93"/>
      <c r="CP14" s="93"/>
      <c r="CQ14" s="93"/>
      <c r="CR14" s="93"/>
      <c r="CS14" s="93"/>
      <c r="CT14" s="93"/>
      <c r="CU14" s="93"/>
      <c r="CV14" s="93"/>
      <c r="CW14" s="93"/>
      <c r="CX14" s="93"/>
      <c r="CY14" s="93"/>
      <c r="CZ14" s="93"/>
      <c r="DA14" s="93"/>
      <c r="DB14" s="93"/>
      <c r="DC14" s="93"/>
      <c r="DD14" s="93"/>
      <c r="DE14" s="93"/>
      <c r="DF14" s="93"/>
      <c r="DG14" s="93"/>
      <c r="DH14" s="93"/>
      <c r="DI14" s="93"/>
      <c r="DJ14" s="93"/>
      <c r="DK14" s="93"/>
      <c r="DL14" s="93"/>
      <c r="DM14" s="93"/>
      <c r="DN14" s="93"/>
      <c r="DO14" s="93"/>
      <c r="DP14" s="93"/>
      <c r="DQ14" s="93"/>
      <c r="DR14" s="93"/>
      <c r="DS14" s="93"/>
      <c r="DT14" s="93"/>
      <c r="DU14" s="93"/>
      <c r="DV14" s="93"/>
      <c r="DW14" s="93"/>
      <c r="DX14" s="93"/>
      <c r="DY14" s="93"/>
      <c r="DZ14" s="93"/>
      <c r="EA14" s="93"/>
      <c r="EB14" s="93"/>
      <c r="EC14" s="93"/>
      <c r="ED14" s="93"/>
      <c r="EE14" s="93"/>
      <c r="EF14" s="93"/>
      <c r="EG14" s="93"/>
      <c r="EH14" s="93"/>
      <c r="EI14" s="93"/>
      <c r="EJ14" s="93"/>
      <c r="EK14" s="93"/>
      <c r="EL14" s="93"/>
      <c r="EM14" s="93"/>
      <c r="EN14" s="93"/>
      <c r="EO14" s="93"/>
      <c r="EP14" s="93"/>
      <c r="EQ14" s="93"/>
      <c r="ER14" s="93"/>
      <c r="ES14" s="93"/>
      <c r="ET14" s="93"/>
      <c r="EU14" s="93"/>
      <c r="EV14" s="93"/>
      <c r="EW14" s="93"/>
      <c r="EX14" s="93"/>
      <c r="EY14" s="93"/>
      <c r="EZ14" s="93"/>
      <c r="FA14" s="93"/>
      <c r="FB14" s="93"/>
      <c r="FC14" s="93"/>
      <c r="FD14" s="93"/>
      <c r="FE14" s="93"/>
      <c r="FF14" s="93"/>
      <c r="FG14" s="93"/>
      <c r="FH14" s="93"/>
      <c r="FI14" s="93"/>
      <c r="FJ14" s="93"/>
      <c r="FK14" s="93"/>
      <c r="FL14" s="93"/>
      <c r="FM14" s="93"/>
      <c r="FN14" s="93"/>
      <c r="FO14" s="93"/>
      <c r="FP14" s="93"/>
      <c r="FQ14" s="93"/>
      <c r="FR14" s="93"/>
      <c r="FS14" s="93"/>
      <c r="FT14" s="93"/>
      <c r="FU14" s="93"/>
      <c r="FV14" s="93"/>
      <c r="FW14" s="93"/>
      <c r="FX14" s="93"/>
      <c r="FY14" s="93"/>
      <c r="FZ14" s="93"/>
      <c r="GA14" s="93"/>
      <c r="GB14" s="93"/>
      <c r="GC14" s="93"/>
      <c r="GD14" s="93"/>
      <c r="GE14" s="93"/>
      <c r="GF14" s="93"/>
      <c r="GG14" s="93"/>
      <c r="GH14" s="93"/>
      <c r="GI14" s="93"/>
      <c r="GJ14" s="93"/>
      <c r="GK14" s="93"/>
      <c r="GL14" s="93"/>
      <c r="GM14" s="93"/>
      <c r="GN14" s="93"/>
      <c r="GO14" s="93"/>
      <c r="GP14" s="93"/>
      <c r="GQ14" s="93"/>
      <c r="GR14" s="93"/>
      <c r="GS14" s="93"/>
      <c r="GT14" s="93"/>
      <c r="GU14" s="93"/>
      <c r="GV14" s="93"/>
      <c r="GW14" s="93"/>
      <c r="GX14" s="93"/>
      <c r="GY14" s="93"/>
      <c r="GZ14" s="93"/>
      <c r="HA14" s="93"/>
      <c r="HB14" s="93"/>
      <c r="HC14" s="93"/>
      <c r="HD14" s="93"/>
      <c r="HE14" s="93"/>
      <c r="HF14" s="93"/>
      <c r="HG14" s="93"/>
      <c r="HH14" s="93"/>
      <c r="HI14" s="93"/>
      <c r="HJ14" s="93"/>
      <c r="HK14" s="93"/>
      <c r="HL14" s="93"/>
      <c r="HM14" s="93"/>
      <c r="HN14" s="93"/>
      <c r="HO14" s="93"/>
      <c r="HP14" s="93"/>
      <c r="HQ14" s="93"/>
      <c r="HR14" s="93"/>
      <c r="HS14" s="93"/>
      <c r="HT14" s="93"/>
      <c r="HU14" s="93"/>
      <c r="HV14" s="93"/>
      <c r="HW14" s="93"/>
      <c r="HX14" s="93"/>
      <c r="HY14" s="93"/>
      <c r="HZ14" s="93"/>
      <c r="IA14" s="93"/>
      <c r="IB14" s="93"/>
      <c r="IC14" s="93"/>
      <c r="ID14" s="93"/>
      <c r="IE14" s="93"/>
      <c r="IF14" s="93"/>
      <c r="IG14" s="93"/>
      <c r="IH14" s="93"/>
      <c r="II14" s="93"/>
      <c r="IJ14" s="93"/>
      <c r="IK14" s="93"/>
      <c r="IL14" s="93"/>
      <c r="IM14" s="93"/>
      <c r="IN14" s="93"/>
      <c r="IO14" s="93"/>
      <c r="IP14" s="93"/>
      <c r="IQ14" s="93"/>
      <c r="IR14" s="93"/>
      <c r="IS14" s="93"/>
      <c r="IT14" s="93"/>
      <c r="IU14" s="93"/>
      <c r="IV14" s="93"/>
      <c r="IW14" s="93"/>
      <c r="IX14" s="93"/>
      <c r="IY14" s="93"/>
      <c r="IZ14" s="93"/>
      <c r="JA14" s="93"/>
      <c r="JB14" s="93"/>
      <c r="JC14" s="93"/>
      <c r="JD14" s="93"/>
      <c r="JE14" s="93"/>
      <c r="JF14" s="93"/>
      <c r="JG14" s="93"/>
      <c r="JH14" s="93"/>
      <c r="JI14" s="93"/>
      <c r="JJ14" s="93"/>
      <c r="JK14" s="93"/>
      <c r="JL14" s="93"/>
      <c r="JM14" s="93"/>
      <c r="JN14" s="93"/>
      <c r="JO14" s="93"/>
      <c r="JP14" s="93"/>
      <c r="JQ14" s="93"/>
      <c r="JR14" s="93"/>
      <c r="JS14" s="93"/>
      <c r="JT14" s="93"/>
      <c r="JU14" s="93"/>
      <c r="JV14" s="93"/>
      <c r="JW14" s="93"/>
      <c r="JX14" s="93"/>
      <c r="JY14" s="93"/>
      <c r="JZ14" s="93"/>
      <c r="KA14" s="93"/>
      <c r="KB14" s="93"/>
      <c r="KC14" s="93"/>
      <c r="KD14" s="93"/>
      <c r="KE14" s="93"/>
      <c r="KF14" s="93"/>
      <c r="KG14" s="93"/>
      <c r="KH14" s="93"/>
      <c r="KI14" s="93"/>
      <c r="KJ14" s="93"/>
      <c r="KK14" s="93"/>
      <c r="KL14" s="93"/>
      <c r="KM14" s="93"/>
      <c r="KN14" s="93"/>
      <c r="KO14" s="93"/>
      <c r="KP14" s="93"/>
      <c r="KQ14" s="93"/>
      <c r="KR14" s="93"/>
      <c r="KS14" s="93"/>
      <c r="KT14" s="93"/>
      <c r="KU14" s="93"/>
      <c r="KV14" s="93"/>
      <c r="KW14" s="93"/>
      <c r="KX14" s="93"/>
      <c r="KY14" s="93"/>
      <c r="KZ14" s="93"/>
      <c r="LA14" s="93"/>
      <c r="LB14" s="93"/>
      <c r="LC14" s="93"/>
      <c r="LD14" s="93"/>
      <c r="LE14" s="93"/>
      <c r="LF14" s="93"/>
      <c r="LG14" s="93"/>
      <c r="LH14" s="93"/>
      <c r="LI14" s="93"/>
      <c r="LJ14" s="93"/>
      <c r="LK14" s="93"/>
      <c r="LL14" s="93"/>
      <c r="LM14" s="93"/>
      <c r="LN14" s="93"/>
      <c r="LO14" s="93"/>
      <c r="LP14" s="93"/>
      <c r="LQ14" s="93"/>
      <c r="LR14" s="93"/>
      <c r="LS14" s="93"/>
      <c r="LT14" s="93"/>
      <c r="LU14" s="93"/>
      <c r="LV14" s="93"/>
      <c r="LW14" s="93"/>
      <c r="LX14" s="93"/>
      <c r="LY14" s="93"/>
      <c r="LZ14" s="93"/>
      <c r="MA14" s="93"/>
      <c r="MB14" s="93"/>
    </row>
    <row r="15" spans="1:340" ht="14.25" x14ac:dyDescent="0.2">
      <c r="A15" s="76" t="s">
        <v>0</v>
      </c>
      <c r="B15" s="21" t="s">
        <v>66</v>
      </c>
      <c r="C15" s="23">
        <f t="shared" ref="C15:M15" si="4">C9/C7</f>
        <v>152.51728541089815</v>
      </c>
      <c r="D15" s="23">
        <f t="shared" si="4"/>
        <v>151.16447538025264</v>
      </c>
      <c r="E15" s="23">
        <f t="shared" si="4"/>
        <v>148.39963633683072</v>
      </c>
      <c r="F15" s="23">
        <f t="shared" si="4"/>
        <v>146.03366917655885</v>
      </c>
      <c r="G15" s="23">
        <f t="shared" si="4"/>
        <v>146.73832357980464</v>
      </c>
      <c r="H15" s="23">
        <f t="shared" si="4"/>
        <v>147.88479921565423</v>
      </c>
      <c r="I15" s="23">
        <f t="shared" si="4"/>
        <v>145.79821717990276</v>
      </c>
      <c r="J15" s="23">
        <f t="shared" si="4"/>
        <v>144.05241304140966</v>
      </c>
      <c r="K15" s="23">
        <f t="shared" si="4"/>
        <v>147.33414747901222</v>
      </c>
      <c r="L15" s="23">
        <f t="shared" si="4"/>
        <v>151.53546899706689</v>
      </c>
      <c r="M15" s="23">
        <f t="shared" si="4"/>
        <v>152.90281598847676</v>
      </c>
      <c r="N15" s="23">
        <f t="shared" ref="N15:S15" si="5">IF(N4=0,M15,IF(N$7&lt;=0,0,N$9/N$7))</f>
        <v>153.25799957294939</v>
      </c>
      <c r="O15" s="23">
        <f t="shared" si="5"/>
        <v>153.46817857017348</v>
      </c>
      <c r="P15" s="23">
        <f t="shared" si="5"/>
        <v>153.03247368350833</v>
      </c>
      <c r="Q15" s="23">
        <f t="shared" si="5"/>
        <v>155.45336225596529</v>
      </c>
      <c r="R15" s="23">
        <f t="shared" si="5"/>
        <v>148.61356034927832</v>
      </c>
      <c r="S15" s="23">
        <f t="shared" si="5"/>
        <v>148.64783504709703</v>
      </c>
      <c r="T15" s="23">
        <f t="shared" ref="T15:CE15" si="6">IF(T4=0,S15,IF(T$7&lt;=0,0,T$9/T$7))</f>
        <v>150.14548892820108</v>
      </c>
      <c r="U15" s="23">
        <f t="shared" si="6"/>
        <v>147.05246499651307</v>
      </c>
      <c r="V15" s="23">
        <f t="shared" si="6"/>
        <v>146.04216457786845</v>
      </c>
      <c r="W15" s="23">
        <f t="shared" si="6"/>
        <v>149.97788024376874</v>
      </c>
      <c r="X15" s="23">
        <f t="shared" si="6"/>
        <v>151.31896422691213</v>
      </c>
      <c r="Y15" s="23">
        <f t="shared" si="6"/>
        <v>153.29488824470528</v>
      </c>
      <c r="Z15" s="23">
        <f t="shared" si="6"/>
        <v>155.77473701289921</v>
      </c>
      <c r="AA15" s="23">
        <f t="shared" si="6"/>
        <v>154.81295208792508</v>
      </c>
      <c r="AB15" s="23">
        <f t="shared" si="6"/>
        <v>151.1018051811042</v>
      </c>
      <c r="AC15" s="23">
        <f t="shared" si="6"/>
        <v>149.22237373673008</v>
      </c>
      <c r="AD15" s="23">
        <f t="shared" si="6"/>
        <v>145.17795658682635</v>
      </c>
      <c r="AE15" s="23">
        <f t="shared" si="6"/>
        <v>145.19356498032457</v>
      </c>
      <c r="AF15" s="23">
        <f t="shared" si="6"/>
        <v>146.71802209579405</v>
      </c>
      <c r="AG15" s="23">
        <f t="shared" si="6"/>
        <v>142.22438412685571</v>
      </c>
      <c r="AH15" s="23">
        <f t="shared" si="6"/>
        <v>142.38240419883681</v>
      </c>
      <c r="AI15" s="23">
        <f t="shared" si="6"/>
        <v>143.12253804694436</v>
      </c>
      <c r="AJ15" s="23">
        <f t="shared" si="6"/>
        <v>146.79708973322553</v>
      </c>
      <c r="AK15" s="23">
        <f t="shared" si="6"/>
        <v>148.1633896029158</v>
      </c>
      <c r="AL15" s="23">
        <f t="shared" si="6"/>
        <v>147.96656120540473</v>
      </c>
      <c r="AM15" s="23">
        <f t="shared" si="6"/>
        <v>147.87001354401806</v>
      </c>
      <c r="AN15" s="23">
        <f t="shared" si="6"/>
        <v>147.59125691199196</v>
      </c>
      <c r="AO15" s="23">
        <f t="shared" si="6"/>
        <v>147.26213621634719</v>
      </c>
      <c r="AP15" s="23">
        <f t="shared" si="6"/>
        <v>144.74581803345572</v>
      </c>
      <c r="AQ15" s="23">
        <f t="shared" si="6"/>
        <v>146.09322727505244</v>
      </c>
      <c r="AR15" s="23">
        <f t="shared" si="6"/>
        <v>147.3551983540153</v>
      </c>
      <c r="AS15" s="23">
        <f t="shared" si="6"/>
        <v>146.07949423724352</v>
      </c>
      <c r="AT15" s="23">
        <f t="shared" si="6"/>
        <v>147.38731945187442</v>
      </c>
      <c r="AU15" s="23">
        <f t="shared" si="6"/>
        <v>147.52935078070675</v>
      </c>
      <c r="AV15" s="23">
        <f t="shared" si="6"/>
        <v>152.82517665105502</v>
      </c>
      <c r="AW15" s="23">
        <f t="shared" si="6"/>
        <v>156.17145459539955</v>
      </c>
      <c r="AX15" s="23">
        <f t="shared" si="6"/>
        <v>156.42433753943217</v>
      </c>
      <c r="AY15" s="23">
        <f t="shared" si="6"/>
        <v>157.38828785829821</v>
      </c>
      <c r="AZ15" s="23">
        <f t="shared" si="6"/>
        <v>157.86826968554993</v>
      </c>
      <c r="BA15" s="23">
        <f t="shared" si="6"/>
        <v>157.50486194391064</v>
      </c>
      <c r="BB15" s="23">
        <f t="shared" si="6"/>
        <v>153.98703587333679</v>
      </c>
      <c r="BC15" s="23">
        <f t="shared" si="6"/>
        <v>153.6652337093918</v>
      </c>
      <c r="BD15" s="23">
        <f t="shared" si="6"/>
        <v>153.74594106065007</v>
      </c>
      <c r="BE15" s="23">
        <f t="shared" si="6"/>
        <v>154.09010543474852</v>
      </c>
      <c r="BF15" s="23">
        <f t="shared" si="6"/>
        <v>156.1616783240527</v>
      </c>
      <c r="BG15" s="23">
        <f t="shared" si="6"/>
        <v>157.13576258976087</v>
      </c>
      <c r="BH15" s="23">
        <f t="shared" si="6"/>
        <v>162.47631402194096</v>
      </c>
      <c r="BI15" s="23">
        <f t="shared" si="6"/>
        <v>163.29052723363952</v>
      </c>
      <c r="BJ15" s="23">
        <f t="shared" si="6"/>
        <v>165.62093133180122</v>
      </c>
      <c r="BK15" s="23">
        <f t="shared" si="6"/>
        <v>166.42506317011541</v>
      </c>
      <c r="BL15" s="23">
        <f t="shared" si="6"/>
        <v>165.37833083167902</v>
      </c>
      <c r="BM15" s="23">
        <f t="shared" si="6"/>
        <v>163.04986827248777</v>
      </c>
      <c r="BN15" s="23">
        <f t="shared" si="6"/>
        <v>161.90818983843536</v>
      </c>
      <c r="BO15" s="23">
        <f t="shared" si="6"/>
        <v>160.48389926224976</v>
      </c>
      <c r="BP15" s="23">
        <f t="shared" si="6"/>
        <v>160.86529357159435</v>
      </c>
      <c r="BQ15" s="23">
        <f t="shared" si="6"/>
        <v>161.01109756212838</v>
      </c>
      <c r="BR15" s="23">
        <f t="shared" si="6"/>
        <v>158.84509214280206</v>
      </c>
      <c r="BS15" s="23">
        <f t="shared" si="6"/>
        <v>161.12662033679268</v>
      </c>
      <c r="BT15" s="23">
        <f t="shared" si="6"/>
        <v>163.99738138044242</v>
      </c>
      <c r="BU15" s="23">
        <f t="shared" si="6"/>
        <v>164.75869300170689</v>
      </c>
      <c r="BV15" s="23">
        <f t="shared" si="6"/>
        <v>166.6601531466049</v>
      </c>
      <c r="BW15" s="23">
        <f t="shared" si="6"/>
        <v>168.16443568060876</v>
      </c>
      <c r="BX15" s="23">
        <f t="shared" si="6"/>
        <v>169.3390224980605</v>
      </c>
      <c r="BY15" s="23">
        <f t="shared" si="6"/>
        <v>169.61727221099622</v>
      </c>
      <c r="BZ15" s="23">
        <f t="shared" si="6"/>
        <v>170.34864334749918</v>
      </c>
      <c r="CA15" s="23">
        <f t="shared" si="6"/>
        <v>168.41665809944828</v>
      </c>
      <c r="CB15" s="23">
        <f t="shared" si="6"/>
        <v>169.41750455164268</v>
      </c>
      <c r="CC15" s="23">
        <f t="shared" si="6"/>
        <v>169.73271582888887</v>
      </c>
      <c r="CD15" s="23">
        <f t="shared" si="6"/>
        <v>170.57776627678294</v>
      </c>
      <c r="CE15" s="23">
        <f t="shared" si="6"/>
        <v>174.36048681991966</v>
      </c>
      <c r="CF15" s="23">
        <f t="shared" ref="CF15:EQ15" si="7">IF(CF4=0,CE15,IF(CF$7&lt;=0,0,CF$9/CF$7))</f>
        <v>176.95165415029959</v>
      </c>
      <c r="CG15" s="23">
        <f t="shared" si="7"/>
        <v>178.48889185501571</v>
      </c>
      <c r="CH15" s="23">
        <f t="shared" si="7"/>
        <v>179.80532600322152</v>
      </c>
      <c r="CI15" s="23">
        <f t="shared" si="7"/>
        <v>179.52866681875074</v>
      </c>
      <c r="CJ15" s="23">
        <f t="shared" si="7"/>
        <v>179.26920070228499</v>
      </c>
      <c r="CK15" s="23">
        <f t="shared" si="7"/>
        <v>178.58794706178861</v>
      </c>
      <c r="CL15" s="23">
        <f t="shared" si="7"/>
        <v>177.59438417643344</v>
      </c>
      <c r="CM15" s="23">
        <f t="shared" si="7"/>
        <v>175.02112575429496</v>
      </c>
      <c r="CN15" s="23">
        <f t="shared" si="7"/>
        <v>175.2977594060188</v>
      </c>
      <c r="CO15" s="23">
        <f t="shared" si="7"/>
        <v>173.85264529097225</v>
      </c>
      <c r="CP15" s="23">
        <f t="shared" si="7"/>
        <v>172.7756987590549</v>
      </c>
      <c r="CQ15" s="23">
        <f t="shared" si="7"/>
        <v>174.65652529937734</v>
      </c>
      <c r="CR15" s="23">
        <f t="shared" si="7"/>
        <v>175.6484128245051</v>
      </c>
      <c r="CS15" s="23">
        <f t="shared" si="7"/>
        <v>176.2988974028807</v>
      </c>
      <c r="CT15" s="23">
        <f t="shared" si="7"/>
        <v>177.23850160634981</v>
      </c>
      <c r="CU15" s="23">
        <f t="shared" si="7"/>
        <v>176.94292246627512</v>
      </c>
      <c r="CV15" s="23">
        <f t="shared" si="7"/>
        <v>176.98775439925618</v>
      </c>
      <c r="CW15" s="23">
        <f t="shared" si="7"/>
        <v>175.69830832512599</v>
      </c>
      <c r="CX15" s="23">
        <f t="shared" si="7"/>
        <v>172.8573815498155</v>
      </c>
      <c r="CY15" s="23">
        <f t="shared" si="7"/>
        <v>171.9335232613125</v>
      </c>
      <c r="CZ15" s="23">
        <f t="shared" si="7"/>
        <v>171.95607952372077</v>
      </c>
      <c r="DA15" s="23">
        <f t="shared" si="7"/>
        <v>170.94862531382034</v>
      </c>
      <c r="DB15" s="23">
        <f t="shared" si="7"/>
        <v>171.31073455046788</v>
      </c>
      <c r="DC15" s="23">
        <f t="shared" si="7"/>
        <v>171.90916953992345</v>
      </c>
      <c r="DD15" s="23">
        <f t="shared" si="7"/>
        <v>172.69207306384322</v>
      </c>
      <c r="DE15" s="23">
        <f t="shared" si="7"/>
        <v>173.6890984436117</v>
      </c>
      <c r="DF15" s="23">
        <f t="shared" si="7"/>
        <v>174.17612940833575</v>
      </c>
      <c r="DG15" s="23">
        <f t="shared" si="7"/>
        <v>173.86705898300761</v>
      </c>
      <c r="DH15" s="23">
        <f t="shared" si="7"/>
        <v>173.64849009205923</v>
      </c>
      <c r="DI15" s="23">
        <f t="shared" si="7"/>
        <v>172.15152387808976</v>
      </c>
      <c r="DJ15" s="23">
        <f t="shared" si="7"/>
        <v>170.70535160766048</v>
      </c>
      <c r="DK15" s="23">
        <f t="shared" si="7"/>
        <v>170.68431197131366</v>
      </c>
      <c r="DL15" s="23">
        <f t="shared" si="7"/>
        <v>170.63504115617613</v>
      </c>
      <c r="DM15" s="23">
        <f t="shared" si="7"/>
        <v>171.22881696364524</v>
      </c>
      <c r="DN15" s="23">
        <f t="shared" si="7"/>
        <v>175.37528965662523</v>
      </c>
      <c r="DO15" s="23">
        <f t="shared" si="7"/>
        <v>182.73692548731279</v>
      </c>
      <c r="DP15" s="23">
        <f t="shared" si="7"/>
        <v>187.55364837245517</v>
      </c>
      <c r="DQ15" s="23">
        <f t="shared" si="7"/>
        <v>191.31595071141672</v>
      </c>
      <c r="DR15" s="23">
        <f t="shared" si="7"/>
        <v>194.60221046864464</v>
      </c>
      <c r="DS15" s="23">
        <f t="shared" si="7"/>
        <v>196.37983081921982</v>
      </c>
      <c r="DT15" s="23">
        <f t="shared" si="7"/>
        <v>196.56919627457745</v>
      </c>
      <c r="DU15" s="23">
        <f t="shared" si="7"/>
        <v>195.52326953550838</v>
      </c>
      <c r="DV15" s="23">
        <f t="shared" si="7"/>
        <v>193.65494917308081</v>
      </c>
      <c r="DW15" s="23">
        <f t="shared" si="7"/>
        <v>193.95251305201853</v>
      </c>
      <c r="DX15" s="23">
        <f t="shared" si="7"/>
        <v>192.72790552904115</v>
      </c>
      <c r="DY15" s="23">
        <f t="shared" si="7"/>
        <v>192.21089401717921</v>
      </c>
      <c r="DZ15" s="23">
        <f t="shared" si="7"/>
        <v>191.13287760181811</v>
      </c>
      <c r="EA15" s="23">
        <f t="shared" si="7"/>
        <v>194.33881355535257</v>
      </c>
      <c r="EB15" s="23">
        <f t="shared" si="7"/>
        <v>196.81925232157673</v>
      </c>
      <c r="EC15" s="23">
        <f t="shared" si="7"/>
        <v>198.47347968564219</v>
      </c>
      <c r="ED15" s="23">
        <f t="shared" si="7"/>
        <v>199.54511498688069</v>
      </c>
      <c r="EE15" s="23">
        <f t="shared" si="7"/>
        <v>199.96519945697577</v>
      </c>
      <c r="EF15" s="23">
        <f t="shared" si="7"/>
        <v>200.1171057992666</v>
      </c>
      <c r="EG15" s="23">
        <f t="shared" si="7"/>
        <v>198.33457410405782</v>
      </c>
      <c r="EH15" s="23">
        <f t="shared" si="7"/>
        <v>197.25833997495161</v>
      </c>
      <c r="EI15" s="23">
        <f t="shared" si="7"/>
        <v>195.22463272572924</v>
      </c>
      <c r="EJ15" s="23">
        <f t="shared" si="7"/>
        <v>195.73369739419482</v>
      </c>
      <c r="EK15" s="23">
        <f t="shared" si="7"/>
        <v>194.91993514939455</v>
      </c>
      <c r="EL15" s="23">
        <f t="shared" si="7"/>
        <v>194.28188729696294</v>
      </c>
      <c r="EM15" s="23">
        <f t="shared" si="7"/>
        <v>196.8006593433629</v>
      </c>
      <c r="EN15" s="23">
        <f t="shared" si="7"/>
        <v>199.13681739447534</v>
      </c>
      <c r="EO15" s="23">
        <f t="shared" si="7"/>
        <v>201.18321920297757</v>
      </c>
      <c r="EP15" s="23">
        <f t="shared" si="7"/>
        <v>202.12086117670702</v>
      </c>
      <c r="EQ15" s="23">
        <f t="shared" si="7"/>
        <v>202.61453263327329</v>
      </c>
      <c r="ER15" s="23">
        <f t="shared" ref="ER15:HC15" si="8">IF(ER4=0,EQ15,IF(ER$7&lt;=0,0,ER$9/ER$7))</f>
        <v>202.46507204931004</v>
      </c>
      <c r="ES15" s="23">
        <f t="shared" si="8"/>
        <v>201.75049597230543</v>
      </c>
      <c r="ET15" s="23">
        <f t="shared" si="8"/>
        <v>200.34391018068638</v>
      </c>
      <c r="EU15" s="23">
        <f t="shared" si="8"/>
        <v>198.85052563385258</v>
      </c>
      <c r="EV15" s="23">
        <f t="shared" si="8"/>
        <v>198.25778950185418</v>
      </c>
      <c r="EW15" s="23">
        <f t="shared" si="8"/>
        <v>197.65389244181978</v>
      </c>
      <c r="EX15" s="23">
        <f t="shared" si="8"/>
        <v>198.40458745092729</v>
      </c>
      <c r="EY15" s="23">
        <f t="shared" si="8"/>
        <v>200.56333380201312</v>
      </c>
      <c r="EZ15" s="23">
        <f t="shared" si="8"/>
        <v>201.85684959368822</v>
      </c>
      <c r="FA15" s="23">
        <f t="shared" si="8"/>
        <v>203.34527419169976</v>
      </c>
      <c r="FB15" s="23">
        <f t="shared" si="8"/>
        <v>219.243130440708</v>
      </c>
      <c r="FC15" s="23">
        <f t="shared" si="8"/>
        <v>219.65826048385605</v>
      </c>
      <c r="FD15" s="23">
        <f t="shared" si="8"/>
        <v>220.12132490444523</v>
      </c>
      <c r="FE15" s="23">
        <f t="shared" si="8"/>
        <v>219.4559136171363</v>
      </c>
      <c r="FF15" s="23">
        <f t="shared" si="8"/>
        <v>217.6722424298589</v>
      </c>
      <c r="FG15" s="23">
        <f t="shared" si="8"/>
        <v>216.63744785649556</v>
      </c>
      <c r="FH15" s="23">
        <f t="shared" si="8"/>
        <v>216.03480607492108</v>
      </c>
      <c r="FI15" s="23">
        <f t="shared" si="8"/>
        <v>213.91554109031733</v>
      </c>
      <c r="FJ15" s="23">
        <f t="shared" si="8"/>
        <v>214.00817712919863</v>
      </c>
      <c r="FK15" s="23">
        <f t="shared" si="8"/>
        <v>216.47486228122995</v>
      </c>
      <c r="FL15" s="23">
        <f t="shared" si="8"/>
        <v>217.83579007709497</v>
      </c>
      <c r="FM15" s="23">
        <f t="shared" si="8"/>
        <v>219.81877049728934</v>
      </c>
      <c r="FN15" s="23">
        <f t="shared" si="8"/>
        <v>221.52888248062749</v>
      </c>
      <c r="FO15" s="23">
        <f t="shared" si="8"/>
        <v>222.14310270558553</v>
      </c>
      <c r="FP15" s="23">
        <f t="shared" si="8"/>
        <v>222.09104686148547</v>
      </c>
      <c r="FQ15" s="23">
        <f t="shared" si="8"/>
        <v>222.27325144955807</v>
      </c>
      <c r="FR15" s="23">
        <f t="shared" si="8"/>
        <v>222.0107204585118</v>
      </c>
      <c r="FS15" s="23">
        <f t="shared" si="8"/>
        <v>221.5577362072116</v>
      </c>
      <c r="FT15" s="23">
        <f t="shared" si="8"/>
        <v>220.76080384373606</v>
      </c>
      <c r="FU15" s="23">
        <f t="shared" si="8"/>
        <v>219.22542807469574</v>
      </c>
      <c r="FV15" s="23">
        <f t="shared" si="8"/>
        <v>218.364043814692</v>
      </c>
      <c r="FW15" s="23">
        <f t="shared" si="8"/>
        <v>218.81391515228367</v>
      </c>
      <c r="FX15" s="23">
        <f t="shared" si="8"/>
        <v>218.74389621979984</v>
      </c>
      <c r="FY15" s="23">
        <f t="shared" si="8"/>
        <v>218.71873504037106</v>
      </c>
      <c r="FZ15" s="23">
        <f t="shared" si="8"/>
        <v>218.77859257407704</v>
      </c>
      <c r="GA15" s="23">
        <f t="shared" si="8"/>
        <v>217.98843246459521</v>
      </c>
      <c r="GB15" s="23">
        <f t="shared" si="8"/>
        <v>217.52097922412585</v>
      </c>
      <c r="GC15" s="23">
        <f t="shared" si="8"/>
        <v>216.92991817858413</v>
      </c>
      <c r="GD15" s="23">
        <f t="shared" si="8"/>
        <v>215.6380184340392</v>
      </c>
      <c r="GE15" s="23">
        <f t="shared" si="8"/>
        <v>213.95304765408966</v>
      </c>
      <c r="GF15" s="23">
        <f t="shared" si="8"/>
        <v>213.32611943085485</v>
      </c>
      <c r="GG15" s="23">
        <f t="shared" si="8"/>
        <v>211.47990937440522</v>
      </c>
      <c r="GH15" s="23">
        <f t="shared" si="8"/>
        <v>210.61518857020141</v>
      </c>
      <c r="GI15" s="23">
        <f t="shared" si="8"/>
        <v>211.55382496203666</v>
      </c>
      <c r="GJ15" s="23">
        <f t="shared" si="8"/>
        <v>211.95562362340939</v>
      </c>
      <c r="GK15" s="23">
        <f t="shared" si="8"/>
        <v>212.61898756556073</v>
      </c>
      <c r="GL15" s="23">
        <f t="shared" si="8"/>
        <v>212.97943854946558</v>
      </c>
      <c r="GM15" s="23">
        <f t="shared" si="8"/>
        <v>212.77795980687492</v>
      </c>
      <c r="GN15" s="23">
        <f t="shared" si="8"/>
        <v>212.81199574139575</v>
      </c>
      <c r="GO15" s="23">
        <f t="shared" si="8"/>
        <v>212.6309651198178</v>
      </c>
      <c r="GP15" s="23">
        <f t="shared" si="8"/>
        <v>211.65886773469944</v>
      </c>
      <c r="GQ15" s="23">
        <f t="shared" si="8"/>
        <v>210.52202691154045</v>
      </c>
      <c r="GR15" s="23">
        <f t="shared" si="8"/>
        <v>209.65196356053121</v>
      </c>
      <c r="GS15" s="23">
        <f t="shared" si="8"/>
        <v>208.00461028543219</v>
      </c>
      <c r="GT15" s="23">
        <f t="shared" si="8"/>
        <v>207.45065070011117</v>
      </c>
      <c r="GU15" s="23">
        <f t="shared" si="8"/>
        <v>209.17257353297475</v>
      </c>
      <c r="GV15" s="23">
        <f t="shared" si="8"/>
        <v>209.73617856266864</v>
      </c>
      <c r="GW15" s="23">
        <f t="shared" si="8"/>
        <v>211.4224510004413</v>
      </c>
      <c r="GX15" s="23">
        <f t="shared" si="8"/>
        <v>212.67945822620621</v>
      </c>
      <c r="GY15" s="23">
        <f t="shared" si="8"/>
        <v>212.5023985666397</v>
      </c>
      <c r="GZ15" s="23">
        <f t="shared" si="8"/>
        <v>212.71480820590389</v>
      </c>
      <c r="HA15" s="23">
        <f t="shared" si="8"/>
        <v>212.84576181576747</v>
      </c>
      <c r="HB15" s="23">
        <f t="shared" si="8"/>
        <v>212.32285859363139</v>
      </c>
      <c r="HC15" s="23">
        <f t="shared" si="8"/>
        <v>210.93395013446764</v>
      </c>
      <c r="HD15" s="23">
        <f t="shared" ref="HD15:JO15" si="9">IF(HD4=0,HC15,IF(HD$7&lt;=0,0,HD$9/HD$7))</f>
        <v>210.07251472172939</v>
      </c>
      <c r="HE15" s="23">
        <f t="shared" si="9"/>
        <v>208.19218291100336</v>
      </c>
      <c r="HF15" s="23">
        <f t="shared" si="9"/>
        <v>208.90163668319769</v>
      </c>
      <c r="HG15" s="23">
        <f t="shared" si="9"/>
        <v>211.61614965030284</v>
      </c>
      <c r="HH15" s="23">
        <f t="shared" si="9"/>
        <v>214.81381942189023</v>
      </c>
      <c r="HI15" s="23">
        <f t="shared" si="9"/>
        <v>218.2964457871104</v>
      </c>
      <c r="HJ15" s="23">
        <f t="shared" si="9"/>
        <v>220.53213092345078</v>
      </c>
      <c r="HK15" s="23">
        <f t="shared" si="9"/>
        <v>221.65334936861095</v>
      </c>
      <c r="HL15" s="23">
        <f t="shared" si="9"/>
        <v>221.48992540512734</v>
      </c>
      <c r="HM15" s="23">
        <f t="shared" si="9"/>
        <v>220.87742629019255</v>
      </c>
      <c r="HN15" s="23">
        <f t="shared" si="9"/>
        <v>220.19755806681502</v>
      </c>
      <c r="HO15" s="23">
        <f t="shared" si="9"/>
        <v>219.39450618423481</v>
      </c>
      <c r="HP15" s="23">
        <f t="shared" si="9"/>
        <v>219.71552942760337</v>
      </c>
      <c r="HQ15" s="23">
        <f t="shared" si="9"/>
        <v>218.58815362988952</v>
      </c>
      <c r="HR15" s="23">
        <f t="shared" si="9"/>
        <v>218.4439830089359</v>
      </c>
      <c r="HS15" s="23">
        <f t="shared" si="9"/>
        <v>220.24831436927755</v>
      </c>
      <c r="HT15" s="23">
        <f t="shared" si="9"/>
        <v>221.09406569667703</v>
      </c>
      <c r="HU15" s="23">
        <f t="shared" si="9"/>
        <v>222.47129799896732</v>
      </c>
      <c r="HV15" s="23">
        <f t="shared" si="9"/>
        <v>223.96431451294131</v>
      </c>
      <c r="HW15" s="23">
        <f t="shared" si="9"/>
        <v>224.18252682015961</v>
      </c>
      <c r="HX15" s="23">
        <f t="shared" si="9"/>
        <v>224.06507082726989</v>
      </c>
      <c r="HY15" s="23">
        <f t="shared" si="9"/>
        <v>223.37634226017207</v>
      </c>
      <c r="HZ15" s="23">
        <f t="shared" si="9"/>
        <v>222.01747408816584</v>
      </c>
      <c r="IA15" s="23">
        <f t="shared" si="9"/>
        <v>221.40923115280333</v>
      </c>
      <c r="IB15" s="23">
        <f t="shared" si="9"/>
        <v>221.45756405896825</v>
      </c>
      <c r="IC15" s="23">
        <f t="shared" si="9"/>
        <v>220.25572214716448</v>
      </c>
      <c r="ID15" s="23">
        <f t="shared" si="9"/>
        <v>219.82348966469286</v>
      </c>
      <c r="IE15" s="23">
        <f t="shared" si="9"/>
        <v>221.87017705087521</v>
      </c>
      <c r="IF15" s="23">
        <f t="shared" si="9"/>
        <v>222.22315559132298</v>
      </c>
      <c r="IG15" s="23">
        <f t="shared" si="9"/>
        <v>223.91931334137567</v>
      </c>
      <c r="IH15" s="23">
        <f t="shared" si="9"/>
        <v>224.60584483820705</v>
      </c>
      <c r="II15" s="23">
        <f t="shared" si="9"/>
        <v>224.55443291854471</v>
      </c>
      <c r="IJ15" s="23">
        <f t="shared" si="9"/>
        <v>224.80811241389586</v>
      </c>
      <c r="IK15" s="23">
        <f t="shared" si="9"/>
        <v>223.79488664331006</v>
      </c>
      <c r="IL15" s="23">
        <f t="shared" si="9"/>
        <v>222.10994586233565</v>
      </c>
      <c r="IM15" s="23">
        <f t="shared" si="9"/>
        <v>221.84507693641785</v>
      </c>
      <c r="IN15" s="23">
        <f t="shared" si="9"/>
        <v>221.49152738374244</v>
      </c>
      <c r="IO15" s="23">
        <f t="shared" si="9"/>
        <v>220.30831859862658</v>
      </c>
      <c r="IP15" s="23">
        <f t="shared" si="9"/>
        <v>220.53442405053838</v>
      </c>
      <c r="IQ15" s="23">
        <f t="shared" si="9"/>
        <v>221.81876586939433</v>
      </c>
      <c r="IR15" s="23">
        <f t="shared" si="9"/>
        <v>223.1170530083518</v>
      </c>
      <c r="IS15" s="23">
        <f t="shared" si="9"/>
        <v>224.14571896676455</v>
      </c>
      <c r="IT15" s="23">
        <f t="shared" si="9"/>
        <v>225.26442703554707</v>
      </c>
      <c r="IU15" s="23">
        <f t="shared" si="9"/>
        <v>225.24731531082597</v>
      </c>
      <c r="IV15" s="23">
        <f t="shared" si="9"/>
        <v>225.33129896358108</v>
      </c>
      <c r="IW15" s="23">
        <f t="shared" si="9"/>
        <v>224.84876122252928</v>
      </c>
      <c r="IX15" s="23">
        <f t="shared" si="9"/>
        <v>223.37594709206027</v>
      </c>
      <c r="IY15" s="23">
        <f t="shared" si="9"/>
        <v>222.85619509350053</v>
      </c>
      <c r="IZ15" s="23">
        <f t="shared" si="9"/>
        <v>222.89486834349461</v>
      </c>
      <c r="JA15" s="23">
        <f t="shared" si="9"/>
        <v>222.2847030294385</v>
      </c>
      <c r="JB15" s="23">
        <f t="shared" si="9"/>
        <v>222.11927052929485</v>
      </c>
      <c r="JC15" s="23">
        <f t="shared" si="9"/>
        <v>223.72017854394335</v>
      </c>
      <c r="JD15" s="23">
        <f t="shared" si="9"/>
        <v>224.80543060607613</v>
      </c>
      <c r="JE15" s="23">
        <f t="shared" si="9"/>
        <v>225.68671121009652</v>
      </c>
      <c r="JF15" s="23">
        <f t="shared" si="9"/>
        <v>226.34948669100916</v>
      </c>
      <c r="JG15" s="23">
        <f t="shared" si="9"/>
        <v>226.34813165559041</v>
      </c>
      <c r="JH15" s="23">
        <f t="shared" si="9"/>
        <v>226.81571191254488</v>
      </c>
      <c r="JI15" s="23">
        <f t="shared" si="9"/>
        <v>227.39455044432827</v>
      </c>
      <c r="JJ15" s="23">
        <f t="shared" si="9"/>
        <v>227.37017873323964</v>
      </c>
      <c r="JK15" s="23">
        <f t="shared" si="9"/>
        <v>227.49162131127645</v>
      </c>
      <c r="JL15" s="23">
        <f t="shared" si="9"/>
        <v>227.75460644530213</v>
      </c>
      <c r="JM15" s="23">
        <f t="shared" si="9"/>
        <v>227.52154027736796</v>
      </c>
      <c r="JN15" s="23">
        <f t="shared" si="9"/>
        <v>227.38185947556937</v>
      </c>
      <c r="JO15" s="23">
        <f t="shared" si="9"/>
        <v>228.58096369189005</v>
      </c>
      <c r="JP15" s="23">
        <f t="shared" ref="JP15:JQ15" si="10">IF(JP4=0,JO15,IF(JP$7&lt;=0,0,JP$9/JP$7))</f>
        <v>229.15382055163676</v>
      </c>
      <c r="JQ15" s="23">
        <f t="shared" si="10"/>
        <v>229.57985106084024</v>
      </c>
      <c r="JR15" s="23">
        <f t="shared" ref="JR15:JW15" si="11">IF(JR4=0,JQ15,IF(JR$7&lt;=0,0,JR$9/JR$7))</f>
        <v>230.18600929191851</v>
      </c>
      <c r="JS15" s="23">
        <f t="shared" si="11"/>
        <v>230.13635957009035</v>
      </c>
      <c r="JT15" s="23">
        <f t="shared" si="11"/>
        <v>230.26451063829788</v>
      </c>
      <c r="JU15" s="23">
        <f t="shared" si="11"/>
        <v>230.4265893464183</v>
      </c>
      <c r="JV15" s="23">
        <f t="shared" si="11"/>
        <v>230.2498140691919</v>
      </c>
      <c r="JW15" s="23">
        <f t="shared" si="11"/>
        <v>230.48740841435878</v>
      </c>
      <c r="JX15" s="23">
        <f t="shared" ref="JX15:MB15" si="12">IF(JX4=0,JW15,IF(JX$7&lt;=0,0,JX$9/JX$7))</f>
        <v>230.71355534709193</v>
      </c>
      <c r="JY15" s="23">
        <f t="shared" si="12"/>
        <v>230.45691950785783</v>
      </c>
      <c r="JZ15" s="23">
        <f t="shared" si="12"/>
        <v>230.24411767788456</v>
      </c>
      <c r="KA15" s="23">
        <f t="shared" si="12"/>
        <v>230.80203399275564</v>
      </c>
      <c r="KB15" s="23">
        <f t="shared" si="12"/>
        <v>230.88668175341547</v>
      </c>
      <c r="KC15" s="23">
        <f t="shared" si="12"/>
        <v>231.63620796749879</v>
      </c>
      <c r="KD15" s="23">
        <f t="shared" si="12"/>
        <v>232.24038679949379</v>
      </c>
      <c r="KE15" s="23">
        <f t="shared" si="12"/>
        <v>232.26818507035534</v>
      </c>
      <c r="KF15" s="23">
        <f t="shared" si="12"/>
        <v>232.66217221667725</v>
      </c>
      <c r="KG15" s="23">
        <f t="shared" si="12"/>
        <v>232.50826966210178</v>
      </c>
      <c r="KH15" s="23">
        <f t="shared" si="12"/>
        <v>232.15214048601032</v>
      </c>
      <c r="KI15" s="23">
        <f t="shared" si="12"/>
        <v>232.14458615650327</v>
      </c>
      <c r="KJ15" s="23">
        <f t="shared" si="12"/>
        <v>232.18587199369168</v>
      </c>
      <c r="KK15" s="23">
        <f t="shared" si="12"/>
        <v>232.2698101837903</v>
      </c>
      <c r="KL15" s="23">
        <f t="shared" si="12"/>
        <v>232.23838221038739</v>
      </c>
      <c r="KM15" s="23">
        <f t="shared" si="12"/>
        <v>232.99856801330048</v>
      </c>
      <c r="KN15" s="23">
        <f t="shared" si="12"/>
        <v>233.24980003781104</v>
      </c>
      <c r="KO15" s="23">
        <f t="shared" si="12"/>
        <v>233.23085238932865</v>
      </c>
      <c r="KP15" s="23">
        <f t="shared" si="12"/>
        <v>234.07435384358845</v>
      </c>
      <c r="KQ15" s="23">
        <f t="shared" si="12"/>
        <v>234.04052694342997</v>
      </c>
      <c r="KR15" s="23">
        <f t="shared" si="12"/>
        <v>234.35247509217857</v>
      </c>
      <c r="KS15" s="23">
        <f t="shared" si="12"/>
        <v>234.37729103498214</v>
      </c>
      <c r="KT15" s="23">
        <f t="shared" si="12"/>
        <v>239.04053684913194</v>
      </c>
      <c r="KU15" s="23">
        <f t="shared" si="12"/>
        <v>240.68495042781475</v>
      </c>
      <c r="KV15" s="23">
        <f t="shared" si="12"/>
        <v>241.15333047819678</v>
      </c>
      <c r="KW15" s="23">
        <f t="shared" si="12"/>
        <v>240.68474962512437</v>
      </c>
      <c r="KX15" s="23">
        <f t="shared" si="12"/>
        <v>236.03195947946159</v>
      </c>
      <c r="KY15" s="23">
        <f t="shared" si="12"/>
        <v>234.06239635991437</v>
      </c>
      <c r="KZ15" s="23">
        <f t="shared" si="12"/>
        <v>233.34990055054848</v>
      </c>
      <c r="LA15" s="23">
        <f t="shared" si="12"/>
        <v>233.82985687789264</v>
      </c>
      <c r="LB15" s="23">
        <f t="shared" si="12"/>
        <v>234.20840327138001</v>
      </c>
      <c r="LC15" s="23">
        <f t="shared" si="12"/>
        <v>238.22969748451567</v>
      </c>
      <c r="LD15" s="23">
        <f t="shared" si="12"/>
        <v>238.83028160474595</v>
      </c>
      <c r="LE15" s="23">
        <f t="shared" si="12"/>
        <v>238.52767937099762</v>
      </c>
      <c r="LF15" s="23">
        <f t="shared" si="12"/>
        <v>238.45554840761034</v>
      </c>
      <c r="LG15" s="23">
        <f t="shared" si="12"/>
        <v>238.44509364967865</v>
      </c>
      <c r="LH15" s="23">
        <f t="shared" si="12"/>
        <v>236.63261948968545</v>
      </c>
      <c r="LI15" s="23">
        <f t="shared" si="12"/>
        <v>235.56806829670123</v>
      </c>
      <c r="LJ15" s="23">
        <f t="shared" si="12"/>
        <v>236.06252660747873</v>
      </c>
      <c r="LK15" s="23">
        <f t="shared" si="12"/>
        <v>236.2266438828826</v>
      </c>
      <c r="LL15" s="23">
        <f t="shared" si="12"/>
        <v>235.87350635392301</v>
      </c>
      <c r="LM15" s="23">
        <f t="shared" si="12"/>
        <v>235.60910363615724</v>
      </c>
      <c r="LN15" s="23">
        <f t="shared" si="12"/>
        <v>236.58508116924489</v>
      </c>
      <c r="LO15" s="23">
        <f t="shared" si="12"/>
        <v>236.38534348165496</v>
      </c>
      <c r="LP15" s="23">
        <f t="shared" si="12"/>
        <v>236.70102500789571</v>
      </c>
      <c r="LQ15" s="23">
        <f t="shared" si="12"/>
        <v>236.95591867756033</v>
      </c>
      <c r="LR15" s="23">
        <f t="shared" si="12"/>
        <v>237.08456366372013</v>
      </c>
      <c r="LS15" s="23">
        <f t="shared" si="12"/>
        <v>236.98468664661758</v>
      </c>
      <c r="LT15" s="23">
        <f t="shared" si="12"/>
        <v>237.18235889260202</v>
      </c>
      <c r="LU15" s="23">
        <f t="shared" si="12"/>
        <v>241.32638086614418</v>
      </c>
      <c r="LV15" s="23">
        <f t="shared" si="12"/>
        <v>256.7322842054503</v>
      </c>
      <c r="LW15" s="23">
        <f t="shared" si="12"/>
        <v>270.04698099370529</v>
      </c>
      <c r="LX15" s="23">
        <f t="shared" si="12"/>
        <v>280.55771739301264</v>
      </c>
      <c r="LY15" s="23">
        <f t="shared" si="12"/>
        <v>291.58009797470203</v>
      </c>
      <c r="LZ15" s="23">
        <f t="shared" si="12"/>
        <v>300.14694685548955</v>
      </c>
      <c r="MA15" s="23">
        <f t="shared" si="12"/>
        <v>304.38406271454346</v>
      </c>
      <c r="MB15" s="23">
        <f t="shared" si="12"/>
        <v>306.64307775670551</v>
      </c>
    </row>
    <row r="16" spans="1:340" ht="13.5" customHeight="1" x14ac:dyDescent="0.2">
      <c r="A16" s="76" t="s">
        <v>132</v>
      </c>
      <c r="B16" s="21" t="s">
        <v>67</v>
      </c>
      <c r="C16" s="15">
        <f t="shared" ref="C16:M16" si="13">C4+C5</f>
        <v>99090</v>
      </c>
      <c r="D16" s="15">
        <f t="shared" si="13"/>
        <v>92377</v>
      </c>
      <c r="E16" s="15">
        <f t="shared" si="13"/>
        <v>105166</v>
      </c>
      <c r="F16" s="15">
        <f t="shared" si="13"/>
        <v>104095</v>
      </c>
      <c r="G16" s="15">
        <f t="shared" si="13"/>
        <v>118348</v>
      </c>
      <c r="H16" s="15">
        <f t="shared" si="13"/>
        <v>125543</v>
      </c>
      <c r="I16" s="15">
        <f t="shared" si="13"/>
        <v>127279</v>
      </c>
      <c r="J16" s="15">
        <f t="shared" si="13"/>
        <v>142941</v>
      </c>
      <c r="K16" s="15">
        <f t="shared" si="13"/>
        <v>105574</v>
      </c>
      <c r="L16" s="15">
        <f t="shared" si="13"/>
        <v>104625</v>
      </c>
      <c r="M16" s="15">
        <f t="shared" si="13"/>
        <v>91837</v>
      </c>
      <c r="N16" s="15">
        <f t="shared" ref="N16:S16" si="14">IF(N4=0,M16,N$4+N$5)</f>
        <v>95562</v>
      </c>
      <c r="O16" s="15">
        <f t="shared" si="14"/>
        <v>104614</v>
      </c>
      <c r="P16" s="15">
        <f t="shared" si="14"/>
        <v>99748</v>
      </c>
      <c r="Q16" s="15">
        <f t="shared" si="14"/>
        <v>108784</v>
      </c>
      <c r="R16" s="15">
        <f t="shared" si="14"/>
        <v>117550</v>
      </c>
      <c r="S16" s="15">
        <f t="shared" si="14"/>
        <v>116719</v>
      </c>
      <c r="T16" s="15">
        <f t="shared" ref="T16:CE16" si="15">IF(T4=0,S16,T$4+T$5)</f>
        <v>124528</v>
      </c>
      <c r="U16" s="15">
        <f t="shared" si="15"/>
        <v>135799</v>
      </c>
      <c r="V16" s="15">
        <f t="shared" si="15"/>
        <v>125195</v>
      </c>
      <c r="W16" s="15">
        <f t="shared" si="15"/>
        <v>113279</v>
      </c>
      <c r="X16" s="15">
        <f t="shared" si="15"/>
        <v>96737</v>
      </c>
      <c r="Y16" s="15">
        <f t="shared" si="15"/>
        <v>83910</v>
      </c>
      <c r="Z16" s="15">
        <f t="shared" si="15"/>
        <v>96268</v>
      </c>
      <c r="AA16" s="15">
        <f t="shared" si="15"/>
        <v>90208</v>
      </c>
      <c r="AB16" s="15">
        <f t="shared" si="15"/>
        <v>87802</v>
      </c>
      <c r="AC16" s="15">
        <f t="shared" si="15"/>
        <v>97542</v>
      </c>
      <c r="AD16" s="15">
        <f t="shared" si="15"/>
        <v>95022</v>
      </c>
      <c r="AE16" s="15">
        <f t="shared" si="15"/>
        <v>94447</v>
      </c>
      <c r="AF16" s="15">
        <f t="shared" si="15"/>
        <v>104813</v>
      </c>
      <c r="AG16" s="15">
        <f t="shared" si="15"/>
        <v>112937</v>
      </c>
      <c r="AH16" s="15">
        <f t="shared" si="15"/>
        <v>110426</v>
      </c>
      <c r="AI16" s="15">
        <f t="shared" si="15"/>
        <v>90177</v>
      </c>
      <c r="AJ16" s="15">
        <f t="shared" si="15"/>
        <v>70374</v>
      </c>
      <c r="AK16" s="15">
        <f t="shared" si="15"/>
        <v>72323</v>
      </c>
      <c r="AL16" s="15">
        <f t="shared" si="15"/>
        <v>64751</v>
      </c>
      <c r="AM16" s="15">
        <f t="shared" si="15"/>
        <v>63450</v>
      </c>
      <c r="AN16" s="15">
        <f t="shared" si="15"/>
        <v>62537</v>
      </c>
      <c r="AO16" s="15">
        <f t="shared" si="15"/>
        <v>77402</v>
      </c>
      <c r="AP16" s="15">
        <f t="shared" si="15"/>
        <v>76593</v>
      </c>
      <c r="AQ16" s="15">
        <f t="shared" si="15"/>
        <v>91113</v>
      </c>
      <c r="AR16" s="15">
        <f t="shared" si="15"/>
        <v>92697</v>
      </c>
      <c r="AS16" s="15">
        <f t="shared" si="15"/>
        <v>102068</v>
      </c>
      <c r="AT16" s="15">
        <f t="shared" si="15"/>
        <v>110594</v>
      </c>
      <c r="AU16" s="15">
        <f t="shared" si="15"/>
        <v>89600</v>
      </c>
      <c r="AV16" s="15">
        <f t="shared" si="15"/>
        <v>71059</v>
      </c>
      <c r="AW16" s="15">
        <f t="shared" si="15"/>
        <v>81120</v>
      </c>
      <c r="AX16" s="15">
        <f t="shared" si="15"/>
        <v>71501</v>
      </c>
      <c r="AY16" s="15">
        <f t="shared" si="15"/>
        <v>85566</v>
      </c>
      <c r="AZ16" s="15">
        <f t="shared" si="15"/>
        <v>72815</v>
      </c>
      <c r="BA16" s="15">
        <f t="shared" si="15"/>
        <v>77853</v>
      </c>
      <c r="BB16" s="15">
        <f t="shared" si="15"/>
        <v>85818</v>
      </c>
      <c r="BC16" s="15">
        <f t="shared" si="15"/>
        <v>101890</v>
      </c>
      <c r="BD16" s="15">
        <f t="shared" si="15"/>
        <v>105986</v>
      </c>
      <c r="BE16" s="15">
        <f t="shared" si="15"/>
        <v>110463</v>
      </c>
      <c r="BF16" s="15">
        <f t="shared" si="15"/>
        <v>131709</v>
      </c>
      <c r="BG16" s="15">
        <f t="shared" si="15"/>
        <v>97835</v>
      </c>
      <c r="BH16" s="15">
        <f t="shared" si="15"/>
        <v>87883</v>
      </c>
      <c r="BI16" s="15">
        <f t="shared" si="15"/>
        <v>77085</v>
      </c>
      <c r="BJ16" s="15">
        <f t="shared" si="15"/>
        <v>68932</v>
      </c>
      <c r="BK16" s="15">
        <f t="shared" si="15"/>
        <v>84225</v>
      </c>
      <c r="BL16" s="15">
        <f t="shared" si="15"/>
        <v>70815</v>
      </c>
      <c r="BM16" s="15">
        <f t="shared" si="15"/>
        <v>73438</v>
      </c>
      <c r="BN16" s="15">
        <f t="shared" si="15"/>
        <v>90482</v>
      </c>
      <c r="BO16" s="15">
        <f t="shared" si="15"/>
        <v>95704</v>
      </c>
      <c r="BP16" s="15">
        <f t="shared" si="15"/>
        <v>98086</v>
      </c>
      <c r="BQ16" s="15">
        <f t="shared" si="15"/>
        <v>125623</v>
      </c>
      <c r="BR16" s="15">
        <f t="shared" si="15"/>
        <v>111280</v>
      </c>
      <c r="BS16" s="15">
        <f t="shared" si="15"/>
        <v>86089</v>
      </c>
      <c r="BT16" s="15">
        <f t="shared" si="15"/>
        <v>90874</v>
      </c>
      <c r="BU16" s="15">
        <f t="shared" si="15"/>
        <v>72431</v>
      </c>
      <c r="BV16" s="15">
        <f t="shared" si="15"/>
        <v>68355</v>
      </c>
      <c r="BW16" s="15">
        <f t="shared" si="15"/>
        <v>93050</v>
      </c>
      <c r="BX16" s="15">
        <f t="shared" si="15"/>
        <v>81644</v>
      </c>
      <c r="BY16" s="15">
        <f t="shared" si="15"/>
        <v>89830</v>
      </c>
      <c r="BZ16" s="15">
        <f t="shared" si="15"/>
        <v>127481</v>
      </c>
      <c r="CA16" s="15">
        <f t="shared" si="15"/>
        <v>136198</v>
      </c>
      <c r="CB16" s="15">
        <f t="shared" si="15"/>
        <v>141091</v>
      </c>
      <c r="CC16" s="15">
        <f t="shared" si="15"/>
        <v>187950</v>
      </c>
      <c r="CD16" s="15">
        <f t="shared" si="15"/>
        <v>163588</v>
      </c>
      <c r="CE16" s="15">
        <f t="shared" si="15"/>
        <v>166752</v>
      </c>
      <c r="CF16" s="15">
        <f t="shared" ref="CF16:EQ16" si="16">IF(CF4=0,CE16,CF$4+CF$5)</f>
        <v>159325</v>
      </c>
      <c r="CG16" s="15">
        <f t="shared" si="16"/>
        <v>155975</v>
      </c>
      <c r="CH16" s="15">
        <f t="shared" si="16"/>
        <v>194778</v>
      </c>
      <c r="CI16" s="15">
        <f t="shared" si="16"/>
        <v>181926</v>
      </c>
      <c r="CJ16" s="15">
        <f t="shared" si="16"/>
        <v>175844</v>
      </c>
      <c r="CK16" s="15">
        <f t="shared" si="16"/>
        <v>190594</v>
      </c>
      <c r="CL16" s="15">
        <f t="shared" si="16"/>
        <v>203910</v>
      </c>
      <c r="CM16" s="15">
        <f t="shared" si="16"/>
        <v>201578</v>
      </c>
      <c r="CN16" s="15">
        <f t="shared" si="16"/>
        <v>213639</v>
      </c>
      <c r="CO16" s="15">
        <f t="shared" si="16"/>
        <v>230230</v>
      </c>
      <c r="CP16" s="15">
        <f t="shared" si="16"/>
        <v>198229</v>
      </c>
      <c r="CQ16" s="15">
        <f t="shared" si="16"/>
        <v>204317</v>
      </c>
      <c r="CR16" s="15">
        <f t="shared" si="16"/>
        <v>177460</v>
      </c>
      <c r="CS16" s="15">
        <f t="shared" si="16"/>
        <v>158351</v>
      </c>
      <c r="CT16" s="15">
        <f t="shared" si="16"/>
        <v>187170</v>
      </c>
      <c r="CU16" s="15">
        <f t="shared" si="16"/>
        <v>173769</v>
      </c>
      <c r="CV16" s="15">
        <f t="shared" si="16"/>
        <v>181823</v>
      </c>
      <c r="CW16" s="15">
        <f t="shared" si="16"/>
        <v>215432</v>
      </c>
      <c r="CX16" s="15">
        <f t="shared" si="16"/>
        <v>215464</v>
      </c>
      <c r="CY16" s="15">
        <f t="shared" si="16"/>
        <v>211430</v>
      </c>
      <c r="CZ16" s="15">
        <f t="shared" si="16"/>
        <v>252223</v>
      </c>
      <c r="DA16" s="15">
        <f t="shared" si="16"/>
        <v>239605</v>
      </c>
      <c r="DB16" s="15">
        <f t="shared" si="16"/>
        <v>234964</v>
      </c>
      <c r="DC16" s="15">
        <f t="shared" si="16"/>
        <v>209809</v>
      </c>
      <c r="DD16" s="15">
        <f t="shared" si="16"/>
        <v>180600</v>
      </c>
      <c r="DE16" s="15">
        <f t="shared" si="16"/>
        <v>185546</v>
      </c>
      <c r="DF16" s="15">
        <f t="shared" si="16"/>
        <v>176156</v>
      </c>
      <c r="DG16" s="15">
        <f t="shared" si="16"/>
        <v>161683</v>
      </c>
      <c r="DH16" s="15">
        <f t="shared" si="16"/>
        <v>169387</v>
      </c>
      <c r="DI16" s="15">
        <f t="shared" si="16"/>
        <v>162920</v>
      </c>
      <c r="DJ16" s="15">
        <f t="shared" si="16"/>
        <v>158701</v>
      </c>
      <c r="DK16" s="15">
        <f t="shared" si="16"/>
        <v>176787</v>
      </c>
      <c r="DL16" s="15">
        <f t="shared" si="16"/>
        <v>189425</v>
      </c>
      <c r="DM16" s="15">
        <f t="shared" si="16"/>
        <v>180771</v>
      </c>
      <c r="DN16" s="15">
        <f t="shared" si="16"/>
        <v>203849</v>
      </c>
      <c r="DO16" s="15">
        <f t="shared" si="16"/>
        <v>148448</v>
      </c>
      <c r="DP16" s="15">
        <f t="shared" si="16"/>
        <v>149783</v>
      </c>
      <c r="DQ16" s="15">
        <f t="shared" si="16"/>
        <v>138086</v>
      </c>
      <c r="DR16" s="15">
        <f t="shared" si="16"/>
        <v>125826</v>
      </c>
      <c r="DS16" s="15">
        <f t="shared" si="16"/>
        <v>147767</v>
      </c>
      <c r="DT16" s="15">
        <f t="shared" si="16"/>
        <v>118008</v>
      </c>
      <c r="DU16" s="15">
        <f t="shared" si="16"/>
        <v>118401</v>
      </c>
      <c r="DV16" s="15">
        <f t="shared" si="16"/>
        <v>121776</v>
      </c>
      <c r="DW16" s="15">
        <f t="shared" si="16"/>
        <v>151445</v>
      </c>
      <c r="DX16" s="15">
        <f t="shared" si="16"/>
        <v>137469</v>
      </c>
      <c r="DY16" s="15">
        <f t="shared" si="16"/>
        <v>160480</v>
      </c>
      <c r="DZ16" s="15">
        <f t="shared" si="16"/>
        <v>144563</v>
      </c>
      <c r="EA16" s="15">
        <f t="shared" si="16"/>
        <v>111931</v>
      </c>
      <c r="EB16" s="15">
        <f t="shared" si="16"/>
        <v>121301</v>
      </c>
      <c r="EC16" s="15">
        <f t="shared" si="16"/>
        <v>95013</v>
      </c>
      <c r="ED16" s="15">
        <f t="shared" si="16"/>
        <v>88034</v>
      </c>
      <c r="EE16" s="15">
        <f t="shared" si="16"/>
        <v>105847</v>
      </c>
      <c r="EF16" s="15">
        <f t="shared" si="16"/>
        <v>81964</v>
      </c>
      <c r="EG16" s="15">
        <f t="shared" si="16"/>
        <v>85207</v>
      </c>
      <c r="EH16" s="15">
        <f t="shared" si="16"/>
        <v>103293</v>
      </c>
      <c r="EI16" s="15">
        <f t="shared" si="16"/>
        <v>114780</v>
      </c>
      <c r="EJ16" s="15">
        <f t="shared" si="16"/>
        <v>114718</v>
      </c>
      <c r="EK16" s="15">
        <f t="shared" si="16"/>
        <v>144375</v>
      </c>
      <c r="EL16" s="15">
        <f t="shared" si="16"/>
        <v>127624</v>
      </c>
      <c r="EM16" s="15">
        <f t="shared" si="16"/>
        <v>107273</v>
      </c>
      <c r="EN16" s="15">
        <f t="shared" si="16"/>
        <v>116441</v>
      </c>
      <c r="EO16" s="15">
        <f t="shared" si="16"/>
        <v>92421</v>
      </c>
      <c r="EP16" s="15">
        <f t="shared" si="16"/>
        <v>106443</v>
      </c>
      <c r="EQ16" s="15">
        <f t="shared" si="16"/>
        <v>106665</v>
      </c>
      <c r="ER16" s="15">
        <f t="shared" ref="ER16:HC16" si="17">IF(ER4=0,EQ16,ER$4+ER$5)</f>
        <v>96935</v>
      </c>
      <c r="ES16" s="15">
        <f t="shared" si="17"/>
        <v>99407</v>
      </c>
      <c r="ET16" s="15">
        <f t="shared" si="17"/>
        <v>128931</v>
      </c>
      <c r="EU16" s="15">
        <f t="shared" si="17"/>
        <v>129620</v>
      </c>
      <c r="EV16" s="15">
        <f t="shared" si="17"/>
        <v>132682</v>
      </c>
      <c r="EW16" s="15">
        <f t="shared" si="17"/>
        <v>175618</v>
      </c>
      <c r="EX16" s="15">
        <f t="shared" si="17"/>
        <v>145151</v>
      </c>
      <c r="EY16" s="15">
        <f t="shared" si="17"/>
        <v>150242</v>
      </c>
      <c r="EZ16" s="15">
        <f t="shared" si="17"/>
        <v>133180</v>
      </c>
      <c r="FA16" s="15">
        <f t="shared" si="17"/>
        <v>121831</v>
      </c>
      <c r="FB16" s="15">
        <f t="shared" si="17"/>
        <v>146486</v>
      </c>
      <c r="FC16" s="15">
        <f t="shared" si="17"/>
        <v>136008</v>
      </c>
      <c r="FD16" s="15">
        <f t="shared" si="17"/>
        <v>136947</v>
      </c>
      <c r="FE16" s="15">
        <f t="shared" si="17"/>
        <v>170018</v>
      </c>
      <c r="FF16" s="15">
        <f t="shared" si="17"/>
        <v>165964</v>
      </c>
      <c r="FG16" s="15">
        <f t="shared" si="17"/>
        <v>176783</v>
      </c>
      <c r="FH16" s="15">
        <f t="shared" si="17"/>
        <v>228960</v>
      </c>
      <c r="FI16" s="15">
        <f t="shared" si="17"/>
        <v>218313</v>
      </c>
      <c r="FJ16" s="15">
        <f t="shared" si="17"/>
        <v>247065</v>
      </c>
      <c r="FK16" s="15">
        <f t="shared" si="17"/>
        <v>222706</v>
      </c>
      <c r="FL16" s="15">
        <f t="shared" si="17"/>
        <v>217747</v>
      </c>
      <c r="FM16" s="15">
        <f t="shared" si="17"/>
        <v>274063</v>
      </c>
      <c r="FN16" s="15">
        <f t="shared" si="17"/>
        <v>284365</v>
      </c>
      <c r="FO16" s="15">
        <f t="shared" si="17"/>
        <v>306746</v>
      </c>
      <c r="FP16" s="15">
        <f t="shared" si="17"/>
        <v>340554</v>
      </c>
      <c r="FQ16" s="15">
        <f t="shared" si="17"/>
        <v>464541</v>
      </c>
      <c r="FR16" s="15">
        <f t="shared" si="17"/>
        <v>421001</v>
      </c>
      <c r="FS16" s="15">
        <f t="shared" si="17"/>
        <v>497555</v>
      </c>
      <c r="FT16" s="15">
        <f t="shared" si="17"/>
        <v>472496</v>
      </c>
      <c r="FU16" s="15">
        <f t="shared" si="17"/>
        <v>469438</v>
      </c>
      <c r="FV16" s="15">
        <f t="shared" si="17"/>
        <v>538744</v>
      </c>
      <c r="FW16" s="15">
        <f t="shared" si="17"/>
        <v>431854</v>
      </c>
      <c r="FX16" s="15">
        <f t="shared" si="17"/>
        <v>412789</v>
      </c>
      <c r="FY16" s="15">
        <f t="shared" si="17"/>
        <v>464463</v>
      </c>
      <c r="FZ16" s="15">
        <f t="shared" si="17"/>
        <v>388886</v>
      </c>
      <c r="GA16" s="15">
        <f t="shared" si="17"/>
        <v>437576</v>
      </c>
      <c r="GB16" s="15">
        <f t="shared" si="17"/>
        <v>353213</v>
      </c>
      <c r="GC16" s="15">
        <f t="shared" si="17"/>
        <v>353048</v>
      </c>
      <c r="GD16" s="15">
        <f t="shared" si="17"/>
        <v>337937</v>
      </c>
      <c r="GE16" s="15">
        <f t="shared" si="17"/>
        <v>377895</v>
      </c>
      <c r="GF16" s="15">
        <f t="shared" si="17"/>
        <v>355107</v>
      </c>
      <c r="GG16" s="15">
        <f t="shared" si="17"/>
        <v>343721</v>
      </c>
      <c r="GH16" s="15">
        <f t="shared" si="17"/>
        <v>394072</v>
      </c>
      <c r="GI16" s="15">
        <f t="shared" si="17"/>
        <v>301620</v>
      </c>
      <c r="GJ16" s="15">
        <f t="shared" si="17"/>
        <v>327269</v>
      </c>
      <c r="GK16" s="15">
        <f t="shared" si="17"/>
        <v>279106</v>
      </c>
      <c r="GL16" s="15">
        <f t="shared" si="17"/>
        <v>259405</v>
      </c>
      <c r="GM16" s="15">
        <f t="shared" si="17"/>
        <v>313781</v>
      </c>
      <c r="GN16" s="15">
        <f t="shared" si="17"/>
        <v>251509</v>
      </c>
      <c r="GO16" s="15">
        <f t="shared" si="17"/>
        <v>251844</v>
      </c>
      <c r="GP16" s="15">
        <f t="shared" si="17"/>
        <v>252520</v>
      </c>
      <c r="GQ16" s="15">
        <f t="shared" si="17"/>
        <v>313797</v>
      </c>
      <c r="GR16" s="15">
        <f t="shared" si="17"/>
        <v>298611</v>
      </c>
      <c r="GS16" s="15">
        <f t="shared" si="17"/>
        <v>363658</v>
      </c>
      <c r="GT16" s="15">
        <f t="shared" si="17"/>
        <v>296926</v>
      </c>
      <c r="GU16" s="15">
        <f t="shared" si="17"/>
        <v>256990</v>
      </c>
      <c r="GV16" s="15">
        <f t="shared" si="17"/>
        <v>288540</v>
      </c>
      <c r="GW16" s="15">
        <f t="shared" si="17"/>
        <v>229028</v>
      </c>
      <c r="GX16" s="15">
        <f t="shared" si="17"/>
        <v>219224</v>
      </c>
      <c r="GY16" s="15">
        <f t="shared" si="17"/>
        <v>267766</v>
      </c>
      <c r="GZ16" s="15">
        <f t="shared" si="17"/>
        <v>215333</v>
      </c>
      <c r="HA16" s="15">
        <f t="shared" si="17"/>
        <v>208388</v>
      </c>
      <c r="HB16" s="15">
        <f t="shared" si="17"/>
        <v>255517</v>
      </c>
      <c r="HC16" s="15">
        <f t="shared" si="17"/>
        <v>235193</v>
      </c>
      <c r="HD16" s="15">
        <f t="shared" ref="HD16:JO16" si="18">IF(HD4=0,HC16,HD$4+HD$5)</f>
        <v>236337</v>
      </c>
      <c r="HE16" s="15">
        <f t="shared" si="18"/>
        <v>301557</v>
      </c>
      <c r="HF16" s="15">
        <f t="shared" si="18"/>
        <v>224886</v>
      </c>
      <c r="HG16" s="15">
        <f t="shared" si="18"/>
        <v>213614</v>
      </c>
      <c r="HH16" s="15">
        <f t="shared" si="18"/>
        <v>183204</v>
      </c>
      <c r="HI16" s="15">
        <f t="shared" si="18"/>
        <v>158213</v>
      </c>
      <c r="HJ16" s="15">
        <f t="shared" si="18"/>
        <v>175573</v>
      </c>
      <c r="HK16" s="15">
        <f t="shared" si="18"/>
        <v>162206</v>
      </c>
      <c r="HL16" s="15">
        <f t="shared" si="18"/>
        <v>150565</v>
      </c>
      <c r="HM16" s="15">
        <f t="shared" si="18"/>
        <v>166375</v>
      </c>
      <c r="HN16" s="15">
        <f t="shared" si="18"/>
        <v>168348</v>
      </c>
      <c r="HO16" s="15">
        <f t="shared" si="18"/>
        <v>174868</v>
      </c>
      <c r="HP16" s="15">
        <f t="shared" si="18"/>
        <v>196627</v>
      </c>
      <c r="HQ16" s="15">
        <f t="shared" si="18"/>
        <v>205132</v>
      </c>
      <c r="HR16" s="15">
        <f t="shared" si="18"/>
        <v>188851</v>
      </c>
      <c r="HS16" s="15">
        <f t="shared" si="18"/>
        <v>191724</v>
      </c>
      <c r="HT16" s="15">
        <f t="shared" si="18"/>
        <v>162193</v>
      </c>
      <c r="HU16" s="15">
        <f t="shared" si="18"/>
        <v>147296</v>
      </c>
      <c r="HV16" s="15">
        <f t="shared" si="18"/>
        <v>169212</v>
      </c>
      <c r="HW16" s="15">
        <f t="shared" si="18"/>
        <v>149843</v>
      </c>
      <c r="HX16" s="15">
        <f t="shared" si="18"/>
        <v>146317</v>
      </c>
      <c r="HY16" s="15">
        <f t="shared" si="18"/>
        <v>179471</v>
      </c>
      <c r="HZ16" s="15">
        <f t="shared" si="18"/>
        <v>162038</v>
      </c>
      <c r="IA16" s="15">
        <f t="shared" si="18"/>
        <v>167540</v>
      </c>
      <c r="IB16" s="15">
        <f t="shared" si="18"/>
        <v>200159</v>
      </c>
      <c r="IC16" s="15">
        <f t="shared" si="18"/>
        <v>190433</v>
      </c>
      <c r="ID16" s="15">
        <f t="shared" si="18"/>
        <v>191188</v>
      </c>
      <c r="IE16" s="15">
        <f t="shared" si="18"/>
        <v>162295</v>
      </c>
      <c r="IF16" s="15">
        <f t="shared" si="18"/>
        <v>141296</v>
      </c>
      <c r="IG16" s="15">
        <f t="shared" si="18"/>
        <v>138767</v>
      </c>
      <c r="IH16" s="15">
        <f t="shared" si="18"/>
        <v>129690</v>
      </c>
      <c r="II16" s="15">
        <f t="shared" si="18"/>
        <v>123522</v>
      </c>
      <c r="IJ16" s="15">
        <f t="shared" si="18"/>
        <v>116443</v>
      </c>
      <c r="IK16" s="15">
        <f t="shared" si="18"/>
        <v>137997</v>
      </c>
      <c r="IL16" s="15">
        <f t="shared" si="18"/>
        <v>131594</v>
      </c>
      <c r="IM16" s="15">
        <f t="shared" si="18"/>
        <v>154478</v>
      </c>
      <c r="IN16" s="15">
        <f t="shared" si="18"/>
        <v>158060</v>
      </c>
      <c r="IO16" s="15">
        <f t="shared" si="18"/>
        <v>161145</v>
      </c>
      <c r="IP16" s="15">
        <f t="shared" si="18"/>
        <v>180693</v>
      </c>
      <c r="IQ16" s="15">
        <f t="shared" si="18"/>
        <v>139486</v>
      </c>
      <c r="IR16" s="15">
        <f t="shared" si="18"/>
        <v>125501</v>
      </c>
      <c r="IS16" s="15">
        <f t="shared" si="18"/>
        <v>131472</v>
      </c>
      <c r="IT16" s="15">
        <f t="shared" si="18"/>
        <v>112883</v>
      </c>
      <c r="IU16" s="15">
        <f t="shared" si="18"/>
        <v>124716</v>
      </c>
      <c r="IV16" s="15">
        <f t="shared" si="18"/>
        <v>113555</v>
      </c>
      <c r="IW16" s="15">
        <f t="shared" si="18"/>
        <v>110834</v>
      </c>
      <c r="IX16" s="15">
        <f t="shared" si="18"/>
        <v>121237</v>
      </c>
      <c r="IY16" s="15">
        <f t="shared" si="18"/>
        <v>158201</v>
      </c>
      <c r="IZ16" s="15">
        <f t="shared" si="18"/>
        <v>143388</v>
      </c>
      <c r="JA16" s="15">
        <f t="shared" si="18"/>
        <v>170884</v>
      </c>
      <c r="JB16" s="15">
        <f t="shared" si="18"/>
        <v>159313</v>
      </c>
      <c r="JC16" s="15">
        <f t="shared" si="18"/>
        <v>131460</v>
      </c>
      <c r="JD16" s="15">
        <f t="shared" si="18"/>
        <v>136597</v>
      </c>
      <c r="JE16" s="15">
        <f t="shared" si="18"/>
        <v>109552</v>
      </c>
      <c r="JF16" s="15">
        <f t="shared" si="18"/>
        <v>104963</v>
      </c>
      <c r="JG16" s="15">
        <f t="shared" si="18"/>
        <v>123723</v>
      </c>
      <c r="JH16" s="15">
        <f t="shared" si="18"/>
        <v>102325</v>
      </c>
      <c r="JI16" s="15">
        <f t="shared" si="18"/>
        <v>102910</v>
      </c>
      <c r="JJ16" s="15">
        <f t="shared" si="18"/>
        <v>121136</v>
      </c>
      <c r="JK16" s="15">
        <f t="shared" si="18"/>
        <v>131966</v>
      </c>
      <c r="JL16" s="15">
        <f t="shared" si="18"/>
        <v>128131</v>
      </c>
      <c r="JM16" s="15">
        <f t="shared" si="18"/>
        <v>161375</v>
      </c>
      <c r="JN16" s="15">
        <f t="shared" si="18"/>
        <v>140486</v>
      </c>
      <c r="JO16" s="15">
        <f t="shared" si="18"/>
        <v>119179</v>
      </c>
      <c r="JP16" s="15">
        <f t="shared" ref="JP16:JQ16" si="19">IF(JP4=0,JO16,JP$4+JP$5)</f>
        <v>125806</v>
      </c>
      <c r="JQ16" s="15">
        <f t="shared" si="19"/>
        <v>96724</v>
      </c>
      <c r="JR16" s="15">
        <f t="shared" ref="JR16:JW16" si="20">IF(JR4=0,JQ16,JR$4+JR$5)</f>
        <v>99549</v>
      </c>
      <c r="JS16" s="15">
        <f t="shared" si="20"/>
        <v>100342</v>
      </c>
      <c r="JT16" s="15">
        <f t="shared" si="20"/>
        <v>90521</v>
      </c>
      <c r="JU16" s="15">
        <f t="shared" si="20"/>
        <v>91338</v>
      </c>
      <c r="JV16" s="15">
        <f t="shared" si="20"/>
        <v>116246</v>
      </c>
      <c r="JW16" s="15">
        <f t="shared" si="20"/>
        <v>116440</v>
      </c>
      <c r="JX16" s="15">
        <f t="shared" ref="JX16:MB16" si="21">IF(JX4=0,JW16,JX$4+JX$5)</f>
        <v>116791</v>
      </c>
      <c r="JY16" s="15">
        <f t="shared" si="21"/>
        <v>151383</v>
      </c>
      <c r="JZ16" s="15">
        <f t="shared" si="21"/>
        <v>126489</v>
      </c>
      <c r="KA16" s="15">
        <f t="shared" si="21"/>
        <v>118727</v>
      </c>
      <c r="KB16" s="15">
        <f t="shared" si="21"/>
        <v>102290</v>
      </c>
      <c r="KC16" s="15">
        <f t="shared" si="21"/>
        <v>85210</v>
      </c>
      <c r="KD16" s="15">
        <f t="shared" si="21"/>
        <v>90964</v>
      </c>
      <c r="KE16" s="15">
        <f t="shared" si="21"/>
        <v>83159</v>
      </c>
      <c r="KF16" s="15">
        <f t="shared" si="21"/>
        <v>78906</v>
      </c>
      <c r="KG16" s="15">
        <f t="shared" si="21"/>
        <v>87256</v>
      </c>
      <c r="KH16" s="15">
        <f t="shared" si="21"/>
        <v>94224</v>
      </c>
      <c r="KI16" s="15">
        <f t="shared" si="21"/>
        <v>106202</v>
      </c>
      <c r="KJ16" s="15">
        <f t="shared" si="21"/>
        <v>119460</v>
      </c>
      <c r="KK16" s="15">
        <f t="shared" si="21"/>
        <v>126049</v>
      </c>
      <c r="KL16" s="15">
        <f t="shared" si="21"/>
        <v>116582</v>
      </c>
      <c r="KM16" s="15">
        <f t="shared" si="21"/>
        <v>117147</v>
      </c>
      <c r="KN16" s="15">
        <f t="shared" si="21"/>
        <v>91861</v>
      </c>
      <c r="KO16" s="15">
        <f t="shared" si="21"/>
        <v>77115</v>
      </c>
      <c r="KP16" s="15">
        <f t="shared" si="21"/>
        <v>86410</v>
      </c>
      <c r="KQ16" s="15">
        <f t="shared" si="21"/>
        <v>77961</v>
      </c>
      <c r="KR16" s="15">
        <f t="shared" si="21"/>
        <v>74901</v>
      </c>
      <c r="KS16" s="15">
        <f t="shared" si="21"/>
        <v>127179</v>
      </c>
      <c r="KT16" s="15">
        <f t="shared" si="21"/>
        <v>722443</v>
      </c>
      <c r="KU16" s="15">
        <f t="shared" si="21"/>
        <v>1034133</v>
      </c>
      <c r="KV16" s="15">
        <f t="shared" si="21"/>
        <v>914336</v>
      </c>
      <c r="KW16" s="15">
        <f t="shared" si="21"/>
        <v>930076</v>
      </c>
      <c r="KX16" s="15">
        <f t="shared" si="21"/>
        <v>1005838</v>
      </c>
      <c r="KY16" s="15">
        <f t="shared" si="21"/>
        <v>747957</v>
      </c>
      <c r="KZ16" s="15">
        <f t="shared" si="21"/>
        <v>533557</v>
      </c>
      <c r="LA16" s="15">
        <f t="shared" si="21"/>
        <v>434453</v>
      </c>
      <c r="LB16" s="15">
        <f t="shared" si="21"/>
        <v>308243</v>
      </c>
      <c r="LC16" s="15">
        <f t="shared" si="21"/>
        <v>333028</v>
      </c>
      <c r="LD16" s="15">
        <f t="shared" si="21"/>
        <v>259905</v>
      </c>
      <c r="LE16" s="15">
        <f t="shared" si="21"/>
        <v>210302</v>
      </c>
      <c r="LF16" s="15">
        <f t="shared" si="21"/>
        <v>211514</v>
      </c>
      <c r="LG16" s="15">
        <f t="shared" si="21"/>
        <v>246108</v>
      </c>
      <c r="LH16" s="15">
        <f t="shared" si="21"/>
        <v>198178</v>
      </c>
      <c r="LI16" s="15">
        <f t="shared" si="21"/>
        <v>170704</v>
      </c>
      <c r="LJ16" s="15">
        <f t="shared" si="21"/>
        <v>170543</v>
      </c>
      <c r="LK16" s="15">
        <f t="shared" si="21"/>
        <v>112616</v>
      </c>
      <c r="LL16" s="15">
        <f t="shared" si="21"/>
        <v>91116</v>
      </c>
      <c r="LM16" s="15">
        <f t="shared" si="21"/>
        <v>70736</v>
      </c>
      <c r="LN16" s="15">
        <f t="shared" si="21"/>
        <v>57441</v>
      </c>
      <c r="LO16" s="15">
        <f t="shared" si="21"/>
        <v>63254</v>
      </c>
      <c r="LP16" s="15">
        <f t="shared" si="21"/>
        <v>52104</v>
      </c>
      <c r="LQ16" s="15">
        <f t="shared" si="21"/>
        <v>56148</v>
      </c>
      <c r="LR16" s="15">
        <f t="shared" si="21"/>
        <v>60455</v>
      </c>
      <c r="LS16" s="15">
        <f t="shared" si="21"/>
        <v>87042</v>
      </c>
      <c r="LT16" s="15">
        <f t="shared" si="21"/>
        <v>86108</v>
      </c>
      <c r="LU16" s="15">
        <f t="shared" si="21"/>
        <v>105426</v>
      </c>
      <c r="LV16" s="15">
        <f t="shared" si="21"/>
        <v>103989</v>
      </c>
      <c r="LW16" s="15">
        <f t="shared" si="21"/>
        <v>89903</v>
      </c>
      <c r="LX16" s="15">
        <f t="shared" si="21"/>
        <v>93079</v>
      </c>
      <c r="LY16" s="15">
        <f t="shared" si="21"/>
        <v>74905</v>
      </c>
      <c r="LZ16" s="15">
        <f t="shared" si="21"/>
        <v>73861</v>
      </c>
      <c r="MA16" s="15">
        <f t="shared" si="21"/>
        <v>89745</v>
      </c>
      <c r="MB16" s="15">
        <f t="shared" si="21"/>
        <v>78484</v>
      </c>
    </row>
    <row r="17" spans="1:340" s="70" customFormat="1" ht="14.25" x14ac:dyDescent="0.2">
      <c r="A17" s="76" t="s">
        <v>139</v>
      </c>
      <c r="B17" s="21" t="s">
        <v>68</v>
      </c>
      <c r="C17" s="69">
        <v>14.776781729885812</v>
      </c>
      <c r="D17" s="69">
        <v>14.760755536717177</v>
      </c>
      <c r="E17" s="69">
        <v>14.672199890492916</v>
      </c>
      <c r="F17" s="69">
        <v>14.601143041133382</v>
      </c>
      <c r="G17" s="69">
        <v>14.598317518002558</v>
      </c>
      <c r="H17" s="69">
        <v>14.509983642238174</v>
      </c>
      <c r="I17" s="69">
        <v>14.500636563101011</v>
      </c>
      <c r="J17" s="69">
        <v>14.409739135140986</v>
      </c>
      <c r="K17" s="69">
        <v>14.373488897047825</v>
      </c>
      <c r="L17" s="69">
        <v>14.392784353952679</v>
      </c>
      <c r="M17" s="69">
        <v>14.305510578583766</v>
      </c>
      <c r="N17" s="69">
        <f t="shared" ref="N17" si="22">IF((SUM(C$10:N$10))&lt;=0,0,(SUM(C$6:N$6)/SUM(C$10:N$10)))</f>
        <v>14.230461596466659</v>
      </c>
      <c r="O17" s="69">
        <f t="shared" ref="O17" si="23">IF((SUM(D$10:O$10))&lt;=0,0,(SUM(D$6:O$6)/SUM(D$10:O$10)))</f>
        <v>14.277034164605201</v>
      </c>
      <c r="P17" s="69">
        <f t="shared" ref="P17" si="24">IF((SUM(E$10:P$10))&lt;=0,0,(SUM(E$6:P$6)/SUM(E$10:P$10)))</f>
        <v>14.20427600641136</v>
      </c>
      <c r="Q17" s="69">
        <f t="shared" ref="Q17" si="25">IF((SUM(F$10:Q$10))&lt;=0,0,(SUM(F$6:Q$6)/SUM(F$10:Q$10)))</f>
        <v>14.195001983339944</v>
      </c>
      <c r="R17" s="69">
        <f t="shared" ref="R17" si="26">IF((SUM(G$10:R$10))&lt;=0,0,(SUM(G$6:R$6)/SUM(G$10:R$10)))</f>
        <v>14.116497801071572</v>
      </c>
      <c r="S17" s="69">
        <f t="shared" ref="S17" si="27">IF((SUM(H$10:S$10))&lt;=0,0,(SUM(H$6:S$6)/SUM(H$10:S$10)))</f>
        <v>14.187240684138649</v>
      </c>
      <c r="T17" s="69">
        <f t="shared" ref="T17:CE17" si="28">IF((SUM(I$10:T$10))&lt;=0,0,(SUM(I$6:T$6)/SUM(I$10:T$10)))</f>
        <v>14.214207522089296</v>
      </c>
      <c r="U17" s="69">
        <f t="shared" si="28"/>
        <v>14.171827658809633</v>
      </c>
      <c r="V17" s="69">
        <f t="shared" si="28"/>
        <v>14.174122755697701</v>
      </c>
      <c r="W17" s="69">
        <f t="shared" si="28"/>
        <v>14.312246753246754</v>
      </c>
      <c r="X17" s="69">
        <f t="shared" si="28"/>
        <v>14.308282188518263</v>
      </c>
      <c r="Y17" s="69">
        <f t="shared" si="28"/>
        <v>14.343909901355699</v>
      </c>
      <c r="Z17" s="69">
        <f t="shared" si="28"/>
        <v>14.46107610787441</v>
      </c>
      <c r="AA17" s="69">
        <f t="shared" si="28"/>
        <v>14.383360891828461</v>
      </c>
      <c r="AB17" s="69">
        <f t="shared" si="28"/>
        <v>14.413412403851327</v>
      </c>
      <c r="AC17" s="69">
        <f t="shared" si="28"/>
        <v>14.47309931204798</v>
      </c>
      <c r="AD17" s="69">
        <f t="shared" si="28"/>
        <v>14.518249182409031</v>
      </c>
      <c r="AE17" s="69">
        <f t="shared" si="28"/>
        <v>14.455342580330383</v>
      </c>
      <c r="AF17" s="69">
        <f t="shared" si="28"/>
        <v>14.380179069343832</v>
      </c>
      <c r="AG17" s="69">
        <f t="shared" si="28"/>
        <v>14.331060434585785</v>
      </c>
      <c r="AH17" s="69">
        <f t="shared" si="28"/>
        <v>14.278660211217758</v>
      </c>
      <c r="AI17" s="69">
        <f t="shared" si="28"/>
        <v>14.12863836433338</v>
      </c>
      <c r="AJ17" s="69">
        <f t="shared" si="28"/>
        <v>14.069957432170959</v>
      </c>
      <c r="AK17" s="69">
        <f t="shared" si="28"/>
        <v>14.066632223992192</v>
      </c>
      <c r="AL17" s="69">
        <f t="shared" si="28"/>
        <v>13.992728541927228</v>
      </c>
      <c r="AM17" s="69">
        <f t="shared" si="28"/>
        <v>14.035254277390829</v>
      </c>
      <c r="AN17" s="69">
        <f t="shared" si="28"/>
        <v>14.047372695280778</v>
      </c>
      <c r="AO17" s="69">
        <f t="shared" si="28"/>
        <v>13.866030723861396</v>
      </c>
      <c r="AP17" s="69">
        <f t="shared" si="28"/>
        <v>13.763775000756452</v>
      </c>
      <c r="AQ17" s="69">
        <f t="shared" si="28"/>
        <v>13.760349078149341</v>
      </c>
      <c r="AR17" s="69">
        <f t="shared" si="28"/>
        <v>13.674600398460907</v>
      </c>
      <c r="AS17" s="69">
        <f t="shared" si="28"/>
        <v>13.635683237418881</v>
      </c>
      <c r="AT17" s="69">
        <f t="shared" si="28"/>
        <v>13.558413637472555</v>
      </c>
      <c r="AU17" s="69">
        <f t="shared" si="28"/>
        <v>13.536518095238096</v>
      </c>
      <c r="AV17" s="69">
        <f t="shared" si="28"/>
        <v>13.462069488696708</v>
      </c>
      <c r="AW17" s="69">
        <f t="shared" si="28"/>
        <v>13.293501547250655</v>
      </c>
      <c r="AX17" s="69">
        <f t="shared" si="28"/>
        <v>13.159741837287243</v>
      </c>
      <c r="AY17" s="69">
        <f t="shared" si="28"/>
        <v>13.192239251478101</v>
      </c>
      <c r="AZ17" s="69">
        <f t="shared" si="28"/>
        <v>13.296823423500664</v>
      </c>
      <c r="BA17" s="69">
        <f t="shared" si="28"/>
        <v>13.401632746924227</v>
      </c>
      <c r="BB17" s="69">
        <f t="shared" si="28"/>
        <v>13.443113686975389</v>
      </c>
      <c r="BC17" s="69">
        <f t="shared" si="28"/>
        <v>13.586559438764597</v>
      </c>
      <c r="BD17" s="69">
        <f t="shared" si="28"/>
        <v>13.740135919299689</v>
      </c>
      <c r="BE17" s="69">
        <f t="shared" si="28"/>
        <v>13.609584825425246</v>
      </c>
      <c r="BF17" s="69">
        <f t="shared" si="28"/>
        <v>13.716747442110931</v>
      </c>
      <c r="BG17" s="69">
        <f t="shared" si="28"/>
        <v>13.835816353349657</v>
      </c>
      <c r="BH17" s="69">
        <f t="shared" si="28"/>
        <v>14.032179141613105</v>
      </c>
      <c r="BI17" s="69">
        <f t="shared" si="28"/>
        <v>14.174581396651174</v>
      </c>
      <c r="BJ17" s="69">
        <f t="shared" si="28"/>
        <v>14.303349471955604</v>
      </c>
      <c r="BK17" s="69">
        <f t="shared" si="28"/>
        <v>14.429080551897865</v>
      </c>
      <c r="BL17" s="69">
        <f t="shared" si="28"/>
        <v>14.375545476657177</v>
      </c>
      <c r="BM17" s="69">
        <f t="shared" si="28"/>
        <v>14.317700800481148</v>
      </c>
      <c r="BN17" s="69">
        <f t="shared" si="28"/>
        <v>14.352316021656307</v>
      </c>
      <c r="BO17" s="69">
        <f t="shared" si="28"/>
        <v>14.264993625829</v>
      </c>
      <c r="BP17" s="69">
        <f t="shared" si="28"/>
        <v>14.17402649538338</v>
      </c>
      <c r="BQ17" s="69">
        <f t="shared" si="28"/>
        <v>14.385760611083088</v>
      </c>
      <c r="BR17" s="69">
        <f t="shared" si="28"/>
        <v>14.362450004379179</v>
      </c>
      <c r="BS17" s="69">
        <f t="shared" si="28"/>
        <v>14.237506583182164</v>
      </c>
      <c r="BT17" s="69">
        <f t="shared" si="28"/>
        <v>14.236446223053106</v>
      </c>
      <c r="BU17" s="69">
        <f t="shared" si="28"/>
        <v>14.117877363296316</v>
      </c>
      <c r="BV17" s="69">
        <f t="shared" si="28"/>
        <v>14.003936096318592</v>
      </c>
      <c r="BW17" s="69">
        <f t="shared" si="28"/>
        <v>13.831359350147693</v>
      </c>
      <c r="BX17" s="69">
        <f t="shared" si="28"/>
        <v>13.708373476312152</v>
      </c>
      <c r="BY17" s="69">
        <f t="shared" si="28"/>
        <v>13.527731298208383</v>
      </c>
      <c r="BZ17" s="69">
        <f t="shared" si="28"/>
        <v>13.376325688313045</v>
      </c>
      <c r="CA17" s="69">
        <f t="shared" si="28"/>
        <v>13.218851855089476</v>
      </c>
      <c r="CB17" s="69">
        <f t="shared" si="28"/>
        <v>13.171182547413741</v>
      </c>
      <c r="CC17" s="69">
        <f t="shared" si="28"/>
        <v>13.213978851859913</v>
      </c>
      <c r="CD17" s="69">
        <f t="shared" si="28"/>
        <v>13.157390099619555</v>
      </c>
      <c r="CE17" s="69">
        <f t="shared" si="28"/>
        <v>13.341154417262551</v>
      </c>
      <c r="CF17" s="69">
        <f t="shared" ref="CF17:EQ17" si="29">IF((SUM(BU$10:CF$10))&lt;=0,0,(SUM(BU$6:CF$6)/SUM(BU$10:CF$10)))</f>
        <v>13.178111566678911</v>
      </c>
      <c r="CG17" s="69">
        <f t="shared" si="29"/>
        <v>13.142854466075812</v>
      </c>
      <c r="CH17" s="69">
        <f t="shared" si="29"/>
        <v>13.399844706795843</v>
      </c>
      <c r="CI17" s="69">
        <f t="shared" si="29"/>
        <v>13.658155315833836</v>
      </c>
      <c r="CJ17" s="69">
        <f t="shared" si="29"/>
        <v>13.952262072488486</v>
      </c>
      <c r="CK17" s="69">
        <f t="shared" si="29"/>
        <v>14.400162435568564</v>
      </c>
      <c r="CL17" s="69">
        <f t="shared" si="29"/>
        <v>14.94592022012654</v>
      </c>
      <c r="CM17" s="69">
        <f t="shared" si="29"/>
        <v>15.298578011745828</v>
      </c>
      <c r="CN17" s="69">
        <f t="shared" si="29"/>
        <v>15.677405985345523</v>
      </c>
      <c r="CO17" s="69">
        <f t="shared" si="29"/>
        <v>15.879547022393092</v>
      </c>
      <c r="CP17" s="69">
        <f t="shared" si="29"/>
        <v>16.087491413708737</v>
      </c>
      <c r="CQ17" s="69">
        <f t="shared" si="29"/>
        <v>16.300529465930019</v>
      </c>
      <c r="CR17" s="69">
        <f t="shared" si="29"/>
        <v>16.623969213853766</v>
      </c>
      <c r="CS17" s="69">
        <f t="shared" si="29"/>
        <v>17.003701160854501</v>
      </c>
      <c r="CT17" s="69">
        <f t="shared" si="29"/>
        <v>17.229412282597387</v>
      </c>
      <c r="CU17" s="69">
        <f t="shared" si="29"/>
        <v>17.337171985671912</v>
      </c>
      <c r="CV17" s="69">
        <f t="shared" si="29"/>
        <v>17.359328476918435</v>
      </c>
      <c r="CW17" s="69">
        <f t="shared" si="29"/>
        <v>17.386821635827914</v>
      </c>
      <c r="CX17" s="69">
        <f t="shared" si="29"/>
        <v>17.117572958219611</v>
      </c>
      <c r="CY17" s="69">
        <f t="shared" si="29"/>
        <v>17.133241256042574</v>
      </c>
      <c r="CZ17" s="69">
        <f t="shared" si="29"/>
        <v>17.187450428139012</v>
      </c>
      <c r="DA17" s="69">
        <f t="shared" si="29"/>
        <v>17.249294349904552</v>
      </c>
      <c r="DB17" s="69">
        <f t="shared" si="29"/>
        <v>17.485985833996768</v>
      </c>
      <c r="DC17" s="69">
        <f t="shared" si="29"/>
        <v>17.575399098448436</v>
      </c>
      <c r="DD17" s="69">
        <f t="shared" si="29"/>
        <v>17.651269044059596</v>
      </c>
      <c r="DE17" s="69">
        <f t="shared" si="29"/>
        <v>17.867384424817804</v>
      </c>
      <c r="DF17" s="69">
        <f t="shared" si="29"/>
        <v>17.896855606480404</v>
      </c>
      <c r="DG17" s="69">
        <f t="shared" si="29"/>
        <v>17.880210787136402</v>
      </c>
      <c r="DH17" s="69">
        <f t="shared" si="29"/>
        <v>17.995297195997313</v>
      </c>
      <c r="DI17" s="69">
        <f t="shared" si="29"/>
        <v>17.897331483450152</v>
      </c>
      <c r="DJ17" s="69">
        <f t="shared" si="29"/>
        <v>17.827600504943469</v>
      </c>
      <c r="DK17" s="69">
        <f t="shared" si="29"/>
        <v>17.883200753118381</v>
      </c>
      <c r="DL17" s="69">
        <f t="shared" si="29"/>
        <v>17.576746849942726</v>
      </c>
      <c r="DM17" s="69">
        <f t="shared" si="29"/>
        <v>17.404977552215499</v>
      </c>
      <c r="DN17" s="69">
        <f t="shared" si="29"/>
        <v>17.207410469946645</v>
      </c>
      <c r="DO17" s="69">
        <f t="shared" si="29"/>
        <v>16.913070006101403</v>
      </c>
      <c r="DP17" s="69">
        <f t="shared" si="29"/>
        <v>16.868569454464168</v>
      </c>
      <c r="DQ17" s="69">
        <f t="shared" si="29"/>
        <v>16.518101491071977</v>
      </c>
      <c r="DR17" s="69">
        <f t="shared" si="29"/>
        <v>16.342185744601174</v>
      </c>
      <c r="DS17" s="69">
        <f t="shared" si="29"/>
        <v>16.376336046670808</v>
      </c>
      <c r="DT17" s="69">
        <f t="shared" si="29"/>
        <v>16.223093049508144</v>
      </c>
      <c r="DU17" s="69">
        <f t="shared" si="29"/>
        <v>16.070196896397331</v>
      </c>
      <c r="DV17" s="69">
        <f t="shared" si="29"/>
        <v>15.951261918736641</v>
      </c>
      <c r="DW17" s="69">
        <f t="shared" si="29"/>
        <v>15.82577989021288</v>
      </c>
      <c r="DX17" s="69">
        <f t="shared" si="29"/>
        <v>15.815108566962079</v>
      </c>
      <c r="DY17" s="69">
        <f t="shared" si="29"/>
        <v>15.99018105521241</v>
      </c>
      <c r="DZ17" s="69">
        <f t="shared" si="29"/>
        <v>15.796223446105429</v>
      </c>
      <c r="EA17" s="69">
        <f t="shared" si="29"/>
        <v>15.736443292607676</v>
      </c>
      <c r="EB17" s="69">
        <f t="shared" si="29"/>
        <v>15.702961957204998</v>
      </c>
      <c r="EC17" s="69">
        <f t="shared" si="29"/>
        <v>15.697395644752495</v>
      </c>
      <c r="ED17" s="69">
        <f t="shared" si="29"/>
        <v>15.582945695573683</v>
      </c>
      <c r="EE17" s="69">
        <f t="shared" si="29"/>
        <v>15.496664415935179</v>
      </c>
      <c r="EF17" s="69">
        <f t="shared" si="29"/>
        <v>15.414989246125847</v>
      </c>
      <c r="EG17" s="69">
        <f t="shared" si="29"/>
        <v>15.399130447097479</v>
      </c>
      <c r="EH17" s="69">
        <f t="shared" si="29"/>
        <v>15.663373748642222</v>
      </c>
      <c r="EI17" s="69">
        <f t="shared" si="29"/>
        <v>15.48729429029215</v>
      </c>
      <c r="EJ17" s="69">
        <f t="shared" si="29"/>
        <v>15.333277761779906</v>
      </c>
      <c r="EK17" s="69">
        <f t="shared" si="29"/>
        <v>15.144311467959399</v>
      </c>
      <c r="EL17" s="69">
        <f t="shared" si="29"/>
        <v>14.909772960570013</v>
      </c>
      <c r="EM17" s="69">
        <f t="shared" si="29"/>
        <v>14.845201612294501</v>
      </c>
      <c r="EN17" s="69">
        <f t="shared" si="29"/>
        <v>14.765827348937833</v>
      </c>
      <c r="EO17" s="69">
        <f t="shared" si="29"/>
        <v>14.588441487070567</v>
      </c>
      <c r="EP17" s="69">
        <f t="shared" si="29"/>
        <v>14.584662199724962</v>
      </c>
      <c r="EQ17" s="69">
        <f t="shared" si="29"/>
        <v>14.485299876713322</v>
      </c>
      <c r="ER17" s="69">
        <f t="shared" ref="ER17:HC17" si="30">IF((SUM(EG$10:ER$10))&lt;=0,0,(SUM(EG$6:ER$6)/SUM(EG$10:ER$10)))</f>
        <v>14.41207468702377</v>
      </c>
      <c r="ES17" s="69">
        <f t="shared" si="30"/>
        <v>14.335501249110271</v>
      </c>
      <c r="ET17" s="69">
        <f t="shared" si="30"/>
        <v>14.260198978074563</v>
      </c>
      <c r="EU17" s="69">
        <f t="shared" si="30"/>
        <v>14.26108702013887</v>
      </c>
      <c r="EV17" s="69">
        <f t="shared" si="30"/>
        <v>14.479385610347615</v>
      </c>
      <c r="EW17" s="69">
        <f t="shared" si="30"/>
        <v>14.598945513900045</v>
      </c>
      <c r="EX17" s="69">
        <f t="shared" si="30"/>
        <v>14.84269793961384</v>
      </c>
      <c r="EY17" s="69">
        <f t="shared" si="30"/>
        <v>14.989805727005971</v>
      </c>
      <c r="EZ17" s="69">
        <f t="shared" si="30"/>
        <v>15.007844946931241</v>
      </c>
      <c r="FA17" s="69">
        <f t="shared" si="30"/>
        <v>15.071779178652305</v>
      </c>
      <c r="FB17" s="69">
        <f t="shared" si="30"/>
        <v>15.095174692994448</v>
      </c>
      <c r="FC17" s="69">
        <f t="shared" si="30"/>
        <v>15.067817437776052</v>
      </c>
      <c r="FD17" s="69">
        <f t="shared" si="30"/>
        <v>15.026455264103486</v>
      </c>
      <c r="FE17" s="69">
        <f t="shared" si="30"/>
        <v>15.175609544844312</v>
      </c>
      <c r="FF17" s="69">
        <f t="shared" si="30"/>
        <v>15.005229906698464</v>
      </c>
      <c r="FG17" s="69">
        <f t="shared" si="30"/>
        <v>15.047320474324392</v>
      </c>
      <c r="FH17" s="69">
        <f t="shared" si="30"/>
        <v>15.072814593903715</v>
      </c>
      <c r="FI17" s="69">
        <f t="shared" si="30"/>
        <v>15.029842188865809</v>
      </c>
      <c r="FJ17" s="69">
        <f t="shared" si="30"/>
        <v>15.170436024685479</v>
      </c>
      <c r="FK17" s="69">
        <f t="shared" si="30"/>
        <v>15.291919023215337</v>
      </c>
      <c r="FL17" s="69">
        <f t="shared" si="30"/>
        <v>15.160882513317395</v>
      </c>
      <c r="FM17" s="69">
        <f t="shared" si="30"/>
        <v>14.989510517190878</v>
      </c>
      <c r="FN17" s="69">
        <f t="shared" si="30"/>
        <v>14.904699471163003</v>
      </c>
      <c r="FO17" s="69">
        <f t="shared" si="30"/>
        <v>14.873622014935581</v>
      </c>
      <c r="FP17" s="69">
        <f t="shared" si="30"/>
        <v>14.934878735093125</v>
      </c>
      <c r="FQ17" s="69">
        <f t="shared" si="30"/>
        <v>15.173099964759778</v>
      </c>
      <c r="FR17" s="69">
        <f t="shared" si="30"/>
        <v>15.518537275474648</v>
      </c>
      <c r="FS17" s="69">
        <f t="shared" si="30"/>
        <v>15.913553828569043</v>
      </c>
      <c r="FT17" s="69">
        <f t="shared" si="30"/>
        <v>16.348393342407995</v>
      </c>
      <c r="FU17" s="69">
        <f t="shared" si="30"/>
        <v>16.556604477611941</v>
      </c>
      <c r="FV17" s="69">
        <f t="shared" si="30"/>
        <v>16.983717498149716</v>
      </c>
      <c r="FW17" s="69">
        <f t="shared" si="30"/>
        <v>17.215249038206135</v>
      </c>
      <c r="FX17" s="69">
        <f t="shared" si="30"/>
        <v>17.534792297869142</v>
      </c>
      <c r="FY17" s="69">
        <f t="shared" si="30"/>
        <v>18.106498380229354</v>
      </c>
      <c r="FZ17" s="69">
        <f t="shared" si="30"/>
        <v>18.540155376317482</v>
      </c>
      <c r="GA17" s="69">
        <f t="shared" si="30"/>
        <v>18.943568265331063</v>
      </c>
      <c r="GB17" s="69">
        <f t="shared" si="30"/>
        <v>19.335540773920826</v>
      </c>
      <c r="GC17" s="69">
        <f t="shared" si="30"/>
        <v>19.768277710530867</v>
      </c>
      <c r="GD17" s="69">
        <f t="shared" si="30"/>
        <v>19.925643474205511</v>
      </c>
      <c r="GE17" s="69">
        <f t="shared" si="30"/>
        <v>19.977108280022602</v>
      </c>
      <c r="GF17" s="69">
        <f t="shared" si="30"/>
        <v>19.939514712700738</v>
      </c>
      <c r="GG17" s="69">
        <f t="shared" si="30"/>
        <v>19.962481878805452</v>
      </c>
      <c r="GH17" s="69">
        <f t="shared" si="30"/>
        <v>19.818574118113357</v>
      </c>
      <c r="GI17" s="69">
        <f t="shared" si="30"/>
        <v>19.803636736682826</v>
      </c>
      <c r="GJ17" s="69">
        <f t="shared" si="30"/>
        <v>19.666970116345766</v>
      </c>
      <c r="GK17" s="69">
        <f t="shared" si="30"/>
        <v>19.550659624895836</v>
      </c>
      <c r="GL17" s="69">
        <f t="shared" si="30"/>
        <v>19.477495862593372</v>
      </c>
      <c r="GM17" s="69">
        <f t="shared" si="30"/>
        <v>19.29239226953684</v>
      </c>
      <c r="GN17" s="69">
        <f t="shared" si="30"/>
        <v>19.124615357969667</v>
      </c>
      <c r="GO17" s="69">
        <f t="shared" si="30"/>
        <v>18.80979823672056</v>
      </c>
      <c r="GP17" s="69">
        <f t="shared" si="30"/>
        <v>18.638878182737937</v>
      </c>
      <c r="GQ17" s="69">
        <f t="shared" si="30"/>
        <v>18.539701528608543</v>
      </c>
      <c r="GR17" s="69">
        <f t="shared" si="30"/>
        <v>18.287822900951383</v>
      </c>
      <c r="GS17" s="69">
        <f t="shared" si="30"/>
        <v>18.090799293920906</v>
      </c>
      <c r="GT17" s="69">
        <f t="shared" si="30"/>
        <v>17.931830364377518</v>
      </c>
      <c r="GU17" s="69">
        <f t="shared" si="30"/>
        <v>17.785869115786046</v>
      </c>
      <c r="GV17" s="69">
        <f t="shared" si="30"/>
        <v>17.883524266827983</v>
      </c>
      <c r="GW17" s="69">
        <f t="shared" si="30"/>
        <v>17.646048307329057</v>
      </c>
      <c r="GX17" s="69">
        <f t="shared" si="30"/>
        <v>17.585821737252907</v>
      </c>
      <c r="GY17" s="69">
        <f t="shared" si="30"/>
        <v>17.540216626261046</v>
      </c>
      <c r="GZ17" s="69">
        <f t="shared" si="30"/>
        <v>17.456446290209353</v>
      </c>
      <c r="HA17" s="69">
        <f t="shared" si="30"/>
        <v>17.367579726878208</v>
      </c>
      <c r="HB17" s="69">
        <f t="shared" si="30"/>
        <v>17.380663486931823</v>
      </c>
      <c r="HC17" s="69">
        <f t="shared" si="30"/>
        <v>17.202530964644495</v>
      </c>
      <c r="HD17" s="69">
        <f t="shared" ref="HD17:JO17" si="31">IF((SUM(GS$10:HD$10))&lt;=0,0,(SUM(GS$6:HD$6)/SUM(GS$10:HD$10)))</f>
        <v>17.230223624639869</v>
      </c>
      <c r="HE17" s="69">
        <f t="shared" si="31"/>
        <v>17.342053269631904</v>
      </c>
      <c r="HF17" s="69">
        <f t="shared" si="31"/>
        <v>17.230980856128745</v>
      </c>
      <c r="HG17" s="69">
        <f t="shared" si="31"/>
        <v>17.33320341226651</v>
      </c>
      <c r="HH17" s="69">
        <f t="shared" si="31"/>
        <v>17.279276966521195</v>
      </c>
      <c r="HI17" s="69">
        <f t="shared" si="31"/>
        <v>17.187289907830532</v>
      </c>
      <c r="HJ17" s="69">
        <f t="shared" si="31"/>
        <v>17.097528757774231</v>
      </c>
      <c r="HK17" s="69">
        <f t="shared" si="31"/>
        <v>16.896415729973114</v>
      </c>
      <c r="HL17" s="69">
        <f t="shared" si="31"/>
        <v>16.83008980173965</v>
      </c>
      <c r="HM17" s="69">
        <f t="shared" si="31"/>
        <v>16.718024336657091</v>
      </c>
      <c r="HN17" s="69">
        <f t="shared" si="31"/>
        <v>16.662745710369716</v>
      </c>
      <c r="HO17" s="69">
        <f t="shared" si="31"/>
        <v>16.590230544219501</v>
      </c>
      <c r="HP17" s="69">
        <f t="shared" si="31"/>
        <v>16.673335540960686</v>
      </c>
      <c r="HQ17" s="69">
        <f t="shared" si="31"/>
        <v>16.658817582711034</v>
      </c>
      <c r="HR17" s="69">
        <f t="shared" si="31"/>
        <v>16.465689994716364</v>
      </c>
      <c r="HS17" s="69">
        <f t="shared" si="31"/>
        <v>16.31054763833945</v>
      </c>
      <c r="HT17" s="69">
        <f t="shared" si="31"/>
        <v>16.144083803943488</v>
      </c>
      <c r="HU17" s="69">
        <f t="shared" si="31"/>
        <v>16.130385025700708</v>
      </c>
      <c r="HV17" s="69">
        <f t="shared" si="31"/>
        <v>16.048284945091126</v>
      </c>
      <c r="HW17" s="69">
        <f t="shared" si="31"/>
        <v>16.033214108199246</v>
      </c>
      <c r="HX17" s="69">
        <f t="shared" si="31"/>
        <v>15.961787602676916</v>
      </c>
      <c r="HY17" s="69">
        <f t="shared" si="31"/>
        <v>15.978511657741537</v>
      </c>
      <c r="HZ17" s="69">
        <f t="shared" si="31"/>
        <v>15.896626162381809</v>
      </c>
      <c r="IA17" s="69">
        <f t="shared" si="31"/>
        <v>15.935551487954653</v>
      </c>
      <c r="IB17" s="69">
        <f t="shared" si="31"/>
        <v>15.887794357659129</v>
      </c>
      <c r="IC17" s="69">
        <f t="shared" si="31"/>
        <v>15.796744864304101</v>
      </c>
      <c r="ID17" s="69">
        <f t="shared" si="31"/>
        <v>15.86529061368269</v>
      </c>
      <c r="IE17" s="69">
        <f t="shared" si="31"/>
        <v>15.929992211371397</v>
      </c>
      <c r="IF17" s="69">
        <f t="shared" si="31"/>
        <v>15.955565212118762</v>
      </c>
      <c r="IG17" s="69">
        <f t="shared" si="31"/>
        <v>15.938594879333579</v>
      </c>
      <c r="IH17" s="69">
        <f t="shared" si="31"/>
        <v>15.95497478505291</v>
      </c>
      <c r="II17" s="69">
        <f t="shared" si="31"/>
        <v>16.046180610469715</v>
      </c>
      <c r="IJ17" s="69">
        <f t="shared" si="31"/>
        <v>16.117259467070824</v>
      </c>
      <c r="IK17" s="69">
        <f t="shared" si="31"/>
        <v>16.086205770988379</v>
      </c>
      <c r="IL17" s="69">
        <f t="shared" si="31"/>
        <v>16.014167116853908</v>
      </c>
      <c r="IM17" s="69">
        <f t="shared" si="31"/>
        <v>16.023458731049971</v>
      </c>
      <c r="IN17" s="69">
        <f t="shared" si="31"/>
        <v>16.032777910835872</v>
      </c>
      <c r="IO17" s="69">
        <f t="shared" si="31"/>
        <v>15.94128355266972</v>
      </c>
      <c r="IP17" s="69">
        <f t="shared" si="31"/>
        <v>15.996813613922056</v>
      </c>
      <c r="IQ17" s="69">
        <f t="shared" si="31"/>
        <v>15.771948608137045</v>
      </c>
      <c r="IR17" s="69">
        <f t="shared" si="31"/>
        <v>15.749351051415779</v>
      </c>
      <c r="IS17" s="69">
        <f t="shared" si="31"/>
        <v>15.772735402482501</v>
      </c>
      <c r="IT17" s="69">
        <f t="shared" si="31"/>
        <v>15.703755737764482</v>
      </c>
      <c r="IU17" s="69">
        <f t="shared" si="31"/>
        <v>15.691993643808825</v>
      </c>
      <c r="IV17" s="69">
        <f t="shared" si="31"/>
        <v>15.686784447126815</v>
      </c>
      <c r="IW17" s="69">
        <f t="shared" si="31"/>
        <v>15.604481841028926</v>
      </c>
      <c r="IX17" s="69">
        <f t="shared" si="31"/>
        <v>15.64601604311431</v>
      </c>
      <c r="IY17" s="69">
        <f t="shared" si="31"/>
        <v>15.591627895466244</v>
      </c>
      <c r="IZ17" s="69">
        <f t="shared" si="31"/>
        <v>15.50430867846409</v>
      </c>
      <c r="JA17" s="69">
        <f t="shared" si="31"/>
        <v>15.534800796310762</v>
      </c>
      <c r="JB17" s="69">
        <f t="shared" si="31"/>
        <v>15.534755521993581</v>
      </c>
      <c r="JC17" s="69">
        <f t="shared" si="31"/>
        <v>15.490282203293006</v>
      </c>
      <c r="JD17" s="69">
        <f t="shared" si="31"/>
        <v>15.491013340758929</v>
      </c>
      <c r="JE17" s="69">
        <f t="shared" si="31"/>
        <v>15.386423904079173</v>
      </c>
      <c r="JF17" s="69">
        <f t="shared" si="31"/>
        <v>15.354624960102139</v>
      </c>
      <c r="JG17" s="69">
        <f t="shared" si="31"/>
        <v>15.392127705545176</v>
      </c>
      <c r="JH17" s="69">
        <f t="shared" si="31"/>
        <v>15.391138588356517</v>
      </c>
      <c r="JI17" s="69">
        <f t="shared" si="31"/>
        <v>15.371604730386125</v>
      </c>
      <c r="JJ17" s="69">
        <f t="shared" si="31"/>
        <v>15.494959067098371</v>
      </c>
      <c r="JK17" s="69">
        <f t="shared" si="31"/>
        <v>15.508808536488734</v>
      </c>
      <c r="JL17" s="69">
        <f t="shared" si="31"/>
        <v>15.518034549976473</v>
      </c>
      <c r="JM17" s="69">
        <f t="shared" si="31"/>
        <v>15.616007339845646</v>
      </c>
      <c r="JN17" s="69">
        <f t="shared" si="31"/>
        <v>15.533589409424515</v>
      </c>
      <c r="JO17" s="69">
        <f t="shared" si="31"/>
        <v>15.519838526833855</v>
      </c>
      <c r="JP17" s="69">
        <f t="shared" ref="JP17:JQ17" si="32">IF((SUM(JE$10:JP$10))&lt;=0,0,(SUM(JE$6:JP$6)/SUM(JE$10:JP$10)))</f>
        <v>15.554256607239781</v>
      </c>
      <c r="JQ17" s="69">
        <f t="shared" si="32"/>
        <v>15.552143872338629</v>
      </c>
      <c r="JR17" s="69">
        <f t="shared" ref="JR17:MB17" si="33">IF((SUM(JG$10:JR$10))&lt;=0,0,(SUM(JG$6:JR$6)/SUM(JG$10:JR$10)))</f>
        <v>15.546620411180937</v>
      </c>
      <c r="JS17" s="69">
        <f t="shared" si="33"/>
        <v>15.558233797593894</v>
      </c>
      <c r="JT17" s="69">
        <f t="shared" si="33"/>
        <v>15.48312416054072</v>
      </c>
      <c r="JU17" s="69">
        <f t="shared" si="33"/>
        <v>15.453941134451943</v>
      </c>
      <c r="JV17" s="69">
        <f t="shared" si="33"/>
        <v>15.393339229531252</v>
      </c>
      <c r="JW17" s="69">
        <f t="shared" si="33"/>
        <v>15.351793933671663</v>
      </c>
      <c r="JX17" s="69">
        <f t="shared" si="33"/>
        <v>15.332693994677134</v>
      </c>
      <c r="JY17" s="69">
        <f t="shared" si="33"/>
        <v>15.308341912477806</v>
      </c>
      <c r="JZ17" s="69">
        <f t="shared" si="33"/>
        <v>15.230591713298843</v>
      </c>
      <c r="KA17" s="69">
        <f t="shared" si="33"/>
        <v>15.241330955538281</v>
      </c>
      <c r="KB17" s="69">
        <f t="shared" si="33"/>
        <v>15.276708692767087</v>
      </c>
      <c r="KC17" s="69">
        <f t="shared" si="33"/>
        <v>15.234367452514141</v>
      </c>
      <c r="KD17" s="69">
        <f t="shared" si="33"/>
        <v>15.264054007487116</v>
      </c>
      <c r="KE17" s="69">
        <f t="shared" si="33"/>
        <v>15.161488215381192</v>
      </c>
      <c r="KF17" s="69">
        <f t="shared" si="33"/>
        <v>15.064050180355604</v>
      </c>
      <c r="KG17" s="69">
        <f t="shared" si="33"/>
        <v>14.994793005914117</v>
      </c>
      <c r="KH17" s="69">
        <f t="shared" si="33"/>
        <v>15.035807249300449</v>
      </c>
      <c r="KI17" s="69">
        <f t="shared" si="33"/>
        <v>14.891627626058993</v>
      </c>
      <c r="KJ17" s="69">
        <f t="shared" si="33"/>
        <v>14.888507662108442</v>
      </c>
      <c r="KK17" s="69">
        <f t="shared" si="33"/>
        <v>14.937166806370495</v>
      </c>
      <c r="KL17" s="69">
        <f t="shared" si="33"/>
        <v>14.84820329494292</v>
      </c>
      <c r="KM17" s="69">
        <f t="shared" si="33"/>
        <v>14.847513440860215</v>
      </c>
      <c r="KN17" s="69">
        <f t="shared" si="33"/>
        <v>14.621033483797076</v>
      </c>
      <c r="KO17" s="69">
        <f t="shared" si="33"/>
        <v>14.633107798748538</v>
      </c>
      <c r="KP17" s="69">
        <f t="shared" si="33"/>
        <v>14.625469246318222</v>
      </c>
      <c r="KQ17" s="69">
        <f t="shared" si="33"/>
        <v>14.563523125616854</v>
      </c>
      <c r="KR17" s="69">
        <f t="shared" si="33"/>
        <v>14.605306941561894</v>
      </c>
      <c r="KS17" s="69">
        <f t="shared" si="33"/>
        <v>14.780165034581936</v>
      </c>
      <c r="KT17" s="69">
        <f t="shared" si="33"/>
        <v>6.4424917892065388</v>
      </c>
      <c r="KU17" s="69">
        <f t="shared" si="33"/>
        <v>7.8031364747937806</v>
      </c>
      <c r="KV17" s="69">
        <f t="shared" si="33"/>
        <v>9.3926459368092186</v>
      </c>
      <c r="KW17" s="69">
        <f t="shared" si="33"/>
        <v>10.916282201622314</v>
      </c>
      <c r="KX17" s="69">
        <f t="shared" si="33"/>
        <v>12.287982101834928</v>
      </c>
      <c r="KY17" s="69">
        <f t="shared" si="33"/>
        <v>13.496841620812429</v>
      </c>
      <c r="KZ17" s="69">
        <f t="shared" si="33"/>
        <v>14.182097848056117</v>
      </c>
      <c r="LA17" s="69">
        <f t="shared" si="33"/>
        <v>14.588201173163698</v>
      </c>
      <c r="LB17" s="69">
        <f t="shared" si="33"/>
        <v>14.772206638892367</v>
      </c>
      <c r="LC17" s="69">
        <f t="shared" si="33"/>
        <v>14.403289145774243</v>
      </c>
      <c r="LD17" s="69">
        <f t="shared" si="33"/>
        <v>14.084051279323369</v>
      </c>
      <c r="LE17" s="69">
        <f t="shared" si="33"/>
        <v>14.240695942448475</v>
      </c>
      <c r="LF17" s="69">
        <f t="shared" si="33"/>
        <v>19.558480949717197</v>
      </c>
      <c r="LG17" s="69">
        <f t="shared" si="33"/>
        <v>20.71358902328096</v>
      </c>
      <c r="LH17" s="69">
        <f t="shared" si="33"/>
        <v>22.207178487041968</v>
      </c>
      <c r="LI17" s="69">
        <f t="shared" si="33"/>
        <v>20.883321851962286</v>
      </c>
      <c r="LJ17" s="69">
        <f t="shared" si="33"/>
        <v>19.835090398541801</v>
      </c>
      <c r="LK17" s="69">
        <f t="shared" si="33"/>
        <v>17.307316230686453</v>
      </c>
      <c r="LL17" s="69">
        <f t="shared" si="33"/>
        <v>15.672378117913832</v>
      </c>
      <c r="LM17" s="69">
        <f t="shared" si="33"/>
        <v>14.574059579170312</v>
      </c>
      <c r="LN17" s="69">
        <f t="shared" si="33"/>
        <v>13.900564310496176</v>
      </c>
      <c r="LO17" s="69">
        <f t="shared" si="33"/>
        <v>15.455559210177297</v>
      </c>
      <c r="LP17" s="69">
        <f t="shared" si="33"/>
        <v>17.908908172076497</v>
      </c>
      <c r="LQ17" s="69">
        <f t="shared" si="33"/>
        <v>16.785984337024036</v>
      </c>
      <c r="LR17" s="69">
        <f t="shared" si="33"/>
        <v>16.930572614107884</v>
      </c>
      <c r="LS17" s="69">
        <f t="shared" si="33"/>
        <v>17.009620721554118</v>
      </c>
      <c r="LT17" s="69">
        <f t="shared" si="33"/>
        <v>16.044652190205706</v>
      </c>
      <c r="LU17" s="69">
        <f t="shared" si="33"/>
        <v>15.214844954071882</v>
      </c>
      <c r="LV17" s="69">
        <f t="shared" si="33"/>
        <v>14.37905531385954</v>
      </c>
      <c r="LW17" s="69">
        <f t="shared" si="33"/>
        <v>13.90209688177422</v>
      </c>
      <c r="LX17" s="69">
        <f t="shared" si="33"/>
        <v>13.643628553896502</v>
      </c>
      <c r="LY17" s="69">
        <f t="shared" si="33"/>
        <v>13.240205002374545</v>
      </c>
      <c r="LZ17" s="69">
        <f t="shared" si="33"/>
        <v>13.043135232200509</v>
      </c>
      <c r="MA17" s="69">
        <f t="shared" si="33"/>
        <v>12.977226702014065</v>
      </c>
      <c r="MB17" s="69">
        <f t="shared" si="33"/>
        <v>12.956074749674265</v>
      </c>
    </row>
    <row r="18" spans="1:340" ht="14.25" x14ac:dyDescent="0.2">
      <c r="A18" s="76" t="s">
        <v>141</v>
      </c>
      <c r="B18" s="21" t="s">
        <v>69</v>
      </c>
      <c r="C18" s="15">
        <f t="shared" ref="C18:M18" si="34">C$11+C$6+C$2</f>
        <v>94925</v>
      </c>
      <c r="D18" s="15">
        <f t="shared" si="34"/>
        <v>87565</v>
      </c>
      <c r="E18" s="15">
        <f t="shared" si="34"/>
        <v>100830</v>
      </c>
      <c r="F18" s="15">
        <f t="shared" si="34"/>
        <v>98748</v>
      </c>
      <c r="G18" s="15">
        <f t="shared" si="34"/>
        <v>110015</v>
      </c>
      <c r="H18" s="15">
        <f t="shared" si="34"/>
        <v>117758</v>
      </c>
      <c r="I18" s="15">
        <f t="shared" si="34"/>
        <v>122433</v>
      </c>
      <c r="J18" s="15">
        <f t="shared" si="34"/>
        <v>134239</v>
      </c>
      <c r="K18" s="15">
        <f t="shared" si="34"/>
        <v>100232</v>
      </c>
      <c r="L18" s="15">
        <f t="shared" si="34"/>
        <v>101129</v>
      </c>
      <c r="M18" s="15">
        <f t="shared" si="34"/>
        <v>85487</v>
      </c>
      <c r="N18" s="15">
        <f t="shared" ref="N18:S18" si="35">N$11+N$6+N$2</f>
        <v>83255</v>
      </c>
      <c r="O18" s="15">
        <f t="shared" si="35"/>
        <v>103773</v>
      </c>
      <c r="P18" s="15">
        <f t="shared" si="35"/>
        <v>91068</v>
      </c>
      <c r="Q18" s="15">
        <f t="shared" si="35"/>
        <v>103627</v>
      </c>
      <c r="R18" s="15">
        <f t="shared" si="35"/>
        <v>110941</v>
      </c>
      <c r="S18" s="15">
        <f t="shared" si="35"/>
        <v>109989</v>
      </c>
      <c r="T18" s="15">
        <f t="shared" ref="T18:CE18" si="36">T$11+T$6+T$2</f>
        <v>119475</v>
      </c>
      <c r="U18" s="15">
        <f t="shared" si="36"/>
        <v>132257</v>
      </c>
      <c r="V18" s="15">
        <f t="shared" si="36"/>
        <v>122095</v>
      </c>
      <c r="W18" s="15">
        <f t="shared" si="36"/>
        <v>110031</v>
      </c>
      <c r="X18" s="15">
        <f t="shared" si="36"/>
        <v>92306</v>
      </c>
      <c r="Y18" s="15">
        <f t="shared" si="36"/>
        <v>82431</v>
      </c>
      <c r="Z18" s="15">
        <f t="shared" si="36"/>
        <v>91856</v>
      </c>
      <c r="AA18" s="15">
        <f t="shared" si="36"/>
        <v>86266</v>
      </c>
      <c r="AB18" s="15">
        <f t="shared" si="36"/>
        <v>85753</v>
      </c>
      <c r="AC18" s="15">
        <f t="shared" si="36"/>
        <v>98180</v>
      </c>
      <c r="AD18" s="15">
        <f t="shared" si="36"/>
        <v>97301</v>
      </c>
      <c r="AE18" s="15">
        <f t="shared" si="36"/>
        <v>98485</v>
      </c>
      <c r="AF18" s="15">
        <f t="shared" si="36"/>
        <v>108266</v>
      </c>
      <c r="AG18" s="15">
        <f t="shared" si="36"/>
        <v>120418</v>
      </c>
      <c r="AH18" s="15">
        <f t="shared" si="36"/>
        <v>119010</v>
      </c>
      <c r="AI18" s="15">
        <f t="shared" si="36"/>
        <v>97340</v>
      </c>
      <c r="AJ18" s="15">
        <f t="shared" si="36"/>
        <v>78283</v>
      </c>
      <c r="AK18" s="15">
        <f t="shared" si="36"/>
        <v>80188</v>
      </c>
      <c r="AL18" s="15">
        <f t="shared" si="36"/>
        <v>73151</v>
      </c>
      <c r="AM18" s="15">
        <f t="shared" si="36"/>
        <v>73146</v>
      </c>
      <c r="AN18" s="15">
        <f t="shared" si="36"/>
        <v>71037</v>
      </c>
      <c r="AO18" s="15">
        <f t="shared" si="36"/>
        <v>84865</v>
      </c>
      <c r="AP18" s="15">
        <f t="shared" si="36"/>
        <v>84690</v>
      </c>
      <c r="AQ18" s="15">
        <f t="shared" si="36"/>
        <v>98640</v>
      </c>
      <c r="AR18" s="15">
        <f t="shared" si="36"/>
        <v>96947</v>
      </c>
      <c r="AS18" s="15">
        <f t="shared" si="36"/>
        <v>111454</v>
      </c>
      <c r="AT18" s="15">
        <f t="shared" si="36"/>
        <v>118555</v>
      </c>
      <c r="AU18" s="15">
        <f t="shared" si="36"/>
        <v>96720</v>
      </c>
      <c r="AV18" s="15">
        <f t="shared" si="36"/>
        <v>80095</v>
      </c>
      <c r="AW18" s="15">
        <f t="shared" si="36"/>
        <v>86999</v>
      </c>
      <c r="AX18" s="15">
        <f t="shared" si="36"/>
        <v>78922</v>
      </c>
      <c r="AY18" s="15">
        <f t="shared" si="36"/>
        <v>93067</v>
      </c>
      <c r="AZ18" s="15">
        <f t="shared" si="36"/>
        <v>79982</v>
      </c>
      <c r="BA18" s="15">
        <f t="shared" si="36"/>
        <v>85549</v>
      </c>
      <c r="BB18" s="15">
        <f t="shared" si="36"/>
        <v>95355</v>
      </c>
      <c r="BC18" s="15">
        <f t="shared" si="36"/>
        <v>110845</v>
      </c>
      <c r="BD18" s="15">
        <f t="shared" si="36"/>
        <v>112573</v>
      </c>
      <c r="BE18" s="15">
        <f t="shared" si="36"/>
        <v>119843</v>
      </c>
      <c r="BF18" s="15">
        <f t="shared" si="36"/>
        <v>137610</v>
      </c>
      <c r="BG18" s="15">
        <f t="shared" si="36"/>
        <v>102866</v>
      </c>
      <c r="BH18" s="15">
        <f t="shared" si="36"/>
        <v>94370</v>
      </c>
      <c r="BI18" s="15">
        <f t="shared" si="36"/>
        <v>82834</v>
      </c>
      <c r="BJ18" s="15">
        <f t="shared" si="36"/>
        <v>75526</v>
      </c>
      <c r="BK18" s="15">
        <f t="shared" si="36"/>
        <v>91370</v>
      </c>
      <c r="BL18" s="15">
        <f t="shared" si="36"/>
        <v>77750</v>
      </c>
      <c r="BM18" s="15">
        <f t="shared" si="36"/>
        <v>80605</v>
      </c>
      <c r="BN18" s="15">
        <f t="shared" si="36"/>
        <v>98132</v>
      </c>
      <c r="BO18" s="15">
        <f t="shared" si="36"/>
        <v>102107</v>
      </c>
      <c r="BP18" s="15">
        <f t="shared" si="36"/>
        <v>104585</v>
      </c>
      <c r="BQ18" s="15">
        <f t="shared" si="36"/>
        <v>127253</v>
      </c>
      <c r="BR18" s="15">
        <f t="shared" si="36"/>
        <v>121785</v>
      </c>
      <c r="BS18" s="15">
        <f t="shared" si="36"/>
        <v>93197</v>
      </c>
      <c r="BT18" s="15">
        <f t="shared" si="36"/>
        <v>96542</v>
      </c>
      <c r="BU18" s="15">
        <f t="shared" si="36"/>
        <v>78715</v>
      </c>
      <c r="BV18" s="15">
        <f t="shared" si="36"/>
        <v>76127</v>
      </c>
      <c r="BW18" s="15">
        <f t="shared" si="36"/>
        <v>98536</v>
      </c>
      <c r="BX18" s="15">
        <f t="shared" si="36"/>
        <v>87386</v>
      </c>
      <c r="BY18" s="15">
        <f t="shared" si="36"/>
        <v>99224</v>
      </c>
      <c r="BZ18" s="15">
        <f t="shared" si="36"/>
        <v>135413</v>
      </c>
      <c r="CA18" s="15">
        <f t="shared" si="36"/>
        <v>142425</v>
      </c>
      <c r="CB18" s="15">
        <f t="shared" si="36"/>
        <v>149510</v>
      </c>
      <c r="CC18" s="15">
        <f t="shared" si="36"/>
        <v>192657</v>
      </c>
      <c r="CD18" s="15">
        <f t="shared" si="36"/>
        <v>171345</v>
      </c>
      <c r="CE18" s="15">
        <f t="shared" si="36"/>
        <v>172970</v>
      </c>
      <c r="CF18" s="15">
        <f t="shared" ref="CF18:EQ18" si="37">CF$11+CF$6+CF$2</f>
        <v>166938</v>
      </c>
      <c r="CG18" s="15">
        <f t="shared" si="37"/>
        <v>162765</v>
      </c>
      <c r="CH18" s="15">
        <f t="shared" si="37"/>
        <v>202548</v>
      </c>
      <c r="CI18" s="15">
        <f t="shared" si="37"/>
        <v>192194</v>
      </c>
      <c r="CJ18" s="15">
        <f t="shared" si="37"/>
        <v>182825</v>
      </c>
      <c r="CK18" s="15">
        <f t="shared" si="37"/>
        <v>203092</v>
      </c>
      <c r="CL18" s="15">
        <f t="shared" si="37"/>
        <v>216990</v>
      </c>
      <c r="CM18" s="15">
        <f t="shared" si="37"/>
        <v>212833</v>
      </c>
      <c r="CN18" s="15">
        <f t="shared" si="37"/>
        <v>226902</v>
      </c>
      <c r="CO18" s="15">
        <f t="shared" si="37"/>
        <v>240471</v>
      </c>
      <c r="CP18" s="15">
        <f t="shared" si="37"/>
        <v>213225</v>
      </c>
      <c r="CQ18" s="15">
        <f t="shared" si="37"/>
        <v>215297</v>
      </c>
      <c r="CR18" s="15">
        <f t="shared" si="37"/>
        <v>188767</v>
      </c>
      <c r="CS18" s="15">
        <f t="shared" si="37"/>
        <v>172764</v>
      </c>
      <c r="CT18" s="15">
        <f t="shared" si="37"/>
        <v>198353</v>
      </c>
      <c r="CU18" s="15">
        <f t="shared" si="37"/>
        <v>176752</v>
      </c>
      <c r="CV18" s="15">
        <f t="shared" si="37"/>
        <v>171618</v>
      </c>
      <c r="CW18" s="15">
        <f t="shared" si="37"/>
        <v>207130</v>
      </c>
      <c r="CX18" s="15">
        <f t="shared" si="37"/>
        <v>206912</v>
      </c>
      <c r="CY18" s="15">
        <f t="shared" si="37"/>
        <v>205687</v>
      </c>
      <c r="CZ18" s="15">
        <f t="shared" si="37"/>
        <v>240255</v>
      </c>
      <c r="DA18" s="15">
        <f t="shared" si="37"/>
        <v>228675</v>
      </c>
      <c r="DB18" s="15">
        <f t="shared" si="37"/>
        <v>228288</v>
      </c>
      <c r="DC18" s="15">
        <f t="shared" si="37"/>
        <v>200008</v>
      </c>
      <c r="DD18" s="15">
        <f t="shared" si="37"/>
        <v>171132</v>
      </c>
      <c r="DE18" s="15">
        <f t="shared" si="37"/>
        <v>175601</v>
      </c>
      <c r="DF18" s="15">
        <f t="shared" si="37"/>
        <v>163697</v>
      </c>
      <c r="DG18" s="15">
        <f t="shared" si="37"/>
        <v>154073</v>
      </c>
      <c r="DH18" s="15">
        <f t="shared" si="37"/>
        <v>158519</v>
      </c>
      <c r="DI18" s="15">
        <f t="shared" si="37"/>
        <v>151665</v>
      </c>
      <c r="DJ18" s="15">
        <f t="shared" si="37"/>
        <v>148787</v>
      </c>
      <c r="DK18" s="15">
        <f t="shared" si="37"/>
        <v>167093</v>
      </c>
      <c r="DL18" s="15">
        <f t="shared" si="37"/>
        <v>175372</v>
      </c>
      <c r="DM18" s="15">
        <f t="shared" si="37"/>
        <v>170888</v>
      </c>
      <c r="DN18" s="15">
        <f t="shared" si="37"/>
        <v>189425</v>
      </c>
      <c r="DO18" s="15">
        <f t="shared" si="37"/>
        <v>136625</v>
      </c>
      <c r="DP18" s="15">
        <f t="shared" si="37"/>
        <v>139296</v>
      </c>
      <c r="DQ18" s="15">
        <f t="shared" si="37"/>
        <v>125725</v>
      </c>
      <c r="DR18" s="15">
        <f t="shared" si="37"/>
        <v>115096</v>
      </c>
      <c r="DS18" s="15">
        <f t="shared" si="37"/>
        <v>135269</v>
      </c>
      <c r="DT18" s="15">
        <f t="shared" si="37"/>
        <v>107102</v>
      </c>
      <c r="DU18" s="15">
        <f t="shared" si="37"/>
        <v>109954</v>
      </c>
      <c r="DV18" s="15">
        <f t="shared" si="37"/>
        <v>116866</v>
      </c>
      <c r="DW18" s="15">
        <f t="shared" si="37"/>
        <v>139751</v>
      </c>
      <c r="DX18" s="15">
        <f t="shared" si="37"/>
        <v>127385</v>
      </c>
      <c r="DY18" s="15">
        <f t="shared" si="37"/>
        <v>146338</v>
      </c>
      <c r="DZ18" s="15">
        <f t="shared" si="37"/>
        <v>132636</v>
      </c>
      <c r="EA18" s="15">
        <f t="shared" si="37"/>
        <v>103518</v>
      </c>
      <c r="EB18" s="15">
        <f t="shared" si="37"/>
        <v>110288</v>
      </c>
      <c r="EC18" s="15">
        <f t="shared" si="37"/>
        <v>85613</v>
      </c>
      <c r="ED18" s="15">
        <f t="shared" si="37"/>
        <v>81545</v>
      </c>
      <c r="EE18" s="15">
        <f t="shared" si="37"/>
        <v>94018</v>
      </c>
      <c r="EF18" s="15">
        <f t="shared" si="37"/>
        <v>72841</v>
      </c>
      <c r="EG18" s="15">
        <f t="shared" si="37"/>
        <v>75161</v>
      </c>
      <c r="EH18" s="15">
        <f t="shared" si="37"/>
        <v>93179</v>
      </c>
      <c r="EI18" s="15">
        <f t="shared" si="37"/>
        <v>103617</v>
      </c>
      <c r="EJ18" s="15">
        <f t="shared" si="37"/>
        <v>103080</v>
      </c>
      <c r="EK18" s="15">
        <f t="shared" si="37"/>
        <v>132698</v>
      </c>
      <c r="EL18" s="15">
        <f t="shared" si="37"/>
        <v>119606</v>
      </c>
      <c r="EM18" s="15">
        <f t="shared" si="37"/>
        <v>100910</v>
      </c>
      <c r="EN18" s="15">
        <f t="shared" si="37"/>
        <v>108493</v>
      </c>
      <c r="EO18" s="15">
        <f t="shared" si="37"/>
        <v>86075</v>
      </c>
      <c r="EP18" s="15">
        <f t="shared" si="37"/>
        <v>98893</v>
      </c>
      <c r="EQ18" s="15">
        <f t="shared" si="37"/>
        <v>97658</v>
      </c>
      <c r="ER18" s="15">
        <f t="shared" ref="ER18:HC18" si="38">ER$11+ER$6+ER$2</f>
        <v>88528</v>
      </c>
      <c r="ES18" s="15">
        <f t="shared" si="38"/>
        <v>95204</v>
      </c>
      <c r="ET18" s="15">
        <f t="shared" si="38"/>
        <v>124764</v>
      </c>
      <c r="EU18" s="15">
        <f t="shared" si="38"/>
        <v>123058</v>
      </c>
      <c r="EV18" s="15">
        <f t="shared" si="38"/>
        <v>129824</v>
      </c>
      <c r="EW18" s="15">
        <f t="shared" si="38"/>
        <v>169664</v>
      </c>
      <c r="EX18" s="15">
        <f t="shared" si="38"/>
        <v>141161</v>
      </c>
      <c r="EY18" s="15">
        <f t="shared" si="38"/>
        <v>145840</v>
      </c>
      <c r="EZ18" s="15">
        <f t="shared" si="38"/>
        <v>129982</v>
      </c>
      <c r="FA18" s="15">
        <f t="shared" si="38"/>
        <v>117156</v>
      </c>
      <c r="FB18" s="15">
        <f t="shared" si="38"/>
        <v>138561</v>
      </c>
      <c r="FC18" s="15">
        <f t="shared" si="38"/>
        <v>133227</v>
      </c>
      <c r="FD18" s="15">
        <f t="shared" si="38"/>
        <v>132681</v>
      </c>
      <c r="FE18" s="15">
        <f t="shared" si="38"/>
        <v>162342</v>
      </c>
      <c r="FF18" s="15">
        <f t="shared" si="38"/>
        <v>163109</v>
      </c>
      <c r="FG18" s="15">
        <f t="shared" si="38"/>
        <v>173529</v>
      </c>
      <c r="FH18" s="15">
        <f t="shared" si="38"/>
        <v>214276</v>
      </c>
      <c r="FI18" s="15">
        <f t="shared" si="38"/>
        <v>220134</v>
      </c>
      <c r="FJ18" s="15">
        <f t="shared" si="38"/>
        <v>207283</v>
      </c>
      <c r="FK18" s="15">
        <f t="shared" si="38"/>
        <v>238073</v>
      </c>
      <c r="FL18" s="15">
        <f t="shared" si="38"/>
        <v>213287</v>
      </c>
      <c r="FM18" s="15">
        <f t="shared" si="38"/>
        <v>221034</v>
      </c>
      <c r="FN18" s="15">
        <f t="shared" si="38"/>
        <v>302425</v>
      </c>
      <c r="FO18" s="15">
        <f t="shared" si="38"/>
        <v>295669</v>
      </c>
      <c r="FP18" s="15">
        <f t="shared" si="38"/>
        <v>319369</v>
      </c>
      <c r="FQ18" s="15">
        <f t="shared" si="38"/>
        <v>430992</v>
      </c>
      <c r="FR18" s="15">
        <f t="shared" si="38"/>
        <v>419000</v>
      </c>
      <c r="FS18" s="15">
        <f t="shared" si="38"/>
        <v>423400</v>
      </c>
      <c r="FT18" s="15">
        <f t="shared" si="38"/>
        <v>515181</v>
      </c>
      <c r="FU18" s="15">
        <f t="shared" si="38"/>
        <v>463096</v>
      </c>
      <c r="FV18" s="15">
        <f t="shared" si="38"/>
        <v>511442</v>
      </c>
      <c r="FW18" s="15">
        <f t="shared" si="38"/>
        <v>437935</v>
      </c>
      <c r="FX18" s="15">
        <f t="shared" si="38"/>
        <v>404648</v>
      </c>
      <c r="FY18" s="15">
        <f t="shared" si="38"/>
        <v>436900</v>
      </c>
      <c r="FZ18" s="15">
        <f t="shared" si="38"/>
        <v>388565</v>
      </c>
      <c r="GA18" s="15">
        <f t="shared" si="38"/>
        <v>370947</v>
      </c>
      <c r="GB18" s="15">
        <f t="shared" si="38"/>
        <v>341898</v>
      </c>
      <c r="GC18" s="15">
        <f t="shared" si="38"/>
        <v>394964</v>
      </c>
      <c r="GD18" s="15">
        <f t="shared" si="38"/>
        <v>324901</v>
      </c>
      <c r="GE18" s="15">
        <f t="shared" si="38"/>
        <v>314246</v>
      </c>
      <c r="GF18" s="15">
        <f t="shared" si="38"/>
        <v>378302</v>
      </c>
      <c r="GG18" s="15">
        <f t="shared" si="38"/>
        <v>325704</v>
      </c>
      <c r="GH18" s="15">
        <f t="shared" si="38"/>
        <v>370722</v>
      </c>
      <c r="GI18" s="15">
        <f t="shared" si="38"/>
        <v>286701</v>
      </c>
      <c r="GJ18" s="15">
        <f t="shared" si="38"/>
        <v>276392</v>
      </c>
      <c r="GK18" s="15">
        <f t="shared" si="38"/>
        <v>302554</v>
      </c>
      <c r="GL18" s="15">
        <f t="shared" si="38"/>
        <v>249823</v>
      </c>
      <c r="GM18" s="15">
        <f t="shared" si="38"/>
        <v>293189</v>
      </c>
      <c r="GN18" s="15">
        <f t="shared" si="38"/>
        <v>236065</v>
      </c>
      <c r="GO18" s="15">
        <f t="shared" si="38"/>
        <v>244971</v>
      </c>
      <c r="GP18" s="15">
        <f t="shared" si="38"/>
        <v>242174</v>
      </c>
      <c r="GQ18" s="15">
        <f t="shared" si="38"/>
        <v>284955</v>
      </c>
      <c r="GR18" s="15">
        <f t="shared" si="38"/>
        <v>272687</v>
      </c>
      <c r="GS18" s="15">
        <f t="shared" si="38"/>
        <v>271482</v>
      </c>
      <c r="GT18" s="15">
        <f t="shared" si="38"/>
        <v>322407</v>
      </c>
      <c r="GU18" s="15">
        <f t="shared" si="38"/>
        <v>244799</v>
      </c>
      <c r="GV18" s="15">
        <f t="shared" si="38"/>
        <v>269825</v>
      </c>
      <c r="GW18" s="15">
        <f t="shared" si="38"/>
        <v>224951</v>
      </c>
      <c r="GX18" s="15">
        <f t="shared" si="38"/>
        <v>209674</v>
      </c>
      <c r="GY18" s="15">
        <f t="shared" si="38"/>
        <v>252428</v>
      </c>
      <c r="GZ18" s="15">
        <f t="shared" si="38"/>
        <v>204181</v>
      </c>
      <c r="HA18" s="15">
        <f t="shared" si="38"/>
        <v>197648</v>
      </c>
      <c r="HB18" s="15">
        <f t="shared" si="38"/>
        <v>236494</v>
      </c>
      <c r="HC18" s="15">
        <f t="shared" si="38"/>
        <v>226596</v>
      </c>
      <c r="HD18" s="15">
        <f t="shared" ref="HD18:JO18" si="39">HD$11+HD$6+HD$2</f>
        <v>220308</v>
      </c>
      <c r="HE18" s="15">
        <f t="shared" si="39"/>
        <v>278255</v>
      </c>
      <c r="HF18" s="15">
        <f t="shared" si="39"/>
        <v>213644</v>
      </c>
      <c r="HG18" s="15">
        <f t="shared" si="39"/>
        <v>178804</v>
      </c>
      <c r="HH18" s="15">
        <f t="shared" si="39"/>
        <v>196960</v>
      </c>
      <c r="HI18" s="15">
        <f t="shared" si="39"/>
        <v>151018</v>
      </c>
      <c r="HJ18" s="15">
        <f t="shared" si="39"/>
        <v>160521</v>
      </c>
      <c r="HK18" s="15">
        <f t="shared" si="39"/>
        <v>159123</v>
      </c>
      <c r="HL18" s="15">
        <f t="shared" si="39"/>
        <v>143076</v>
      </c>
      <c r="HM18" s="15">
        <f t="shared" si="39"/>
        <v>142284</v>
      </c>
      <c r="HN18" s="15">
        <f t="shared" si="39"/>
        <v>175005</v>
      </c>
      <c r="HO18" s="15">
        <f t="shared" si="39"/>
        <v>167028</v>
      </c>
      <c r="HP18" s="15">
        <f t="shared" si="39"/>
        <v>163962</v>
      </c>
      <c r="HQ18" s="15">
        <f t="shared" si="39"/>
        <v>207642</v>
      </c>
      <c r="HR18" s="15">
        <f t="shared" si="39"/>
        <v>178232</v>
      </c>
      <c r="HS18" s="15">
        <f t="shared" si="39"/>
        <v>176301</v>
      </c>
      <c r="HT18" s="15">
        <f t="shared" si="39"/>
        <v>159976</v>
      </c>
      <c r="HU18" s="15">
        <f t="shared" si="39"/>
        <v>136962</v>
      </c>
      <c r="HV18" s="15">
        <f t="shared" si="39"/>
        <v>154220</v>
      </c>
      <c r="HW18" s="15">
        <f t="shared" si="39"/>
        <v>144547</v>
      </c>
      <c r="HX18" s="15">
        <f t="shared" si="39"/>
        <v>133529</v>
      </c>
      <c r="HY18" s="15">
        <f t="shared" si="39"/>
        <v>152299</v>
      </c>
      <c r="HZ18" s="15">
        <f t="shared" si="39"/>
        <v>157627</v>
      </c>
      <c r="IA18" s="15">
        <f t="shared" si="39"/>
        <v>158044</v>
      </c>
      <c r="IB18" s="15">
        <f t="shared" si="39"/>
        <v>181199</v>
      </c>
      <c r="IC18" s="15">
        <f t="shared" si="39"/>
        <v>185660</v>
      </c>
      <c r="ID18" s="15">
        <f t="shared" si="39"/>
        <v>165105</v>
      </c>
      <c r="IE18" s="15">
        <f t="shared" si="39"/>
        <v>167712</v>
      </c>
      <c r="IF18" s="15">
        <f t="shared" si="39"/>
        <v>138979</v>
      </c>
      <c r="IG18" s="15">
        <f t="shared" si="39"/>
        <v>116983</v>
      </c>
      <c r="IH18" s="15">
        <f t="shared" si="39"/>
        <v>135009</v>
      </c>
      <c r="II18" s="15">
        <f t="shared" si="39"/>
        <v>117830</v>
      </c>
      <c r="IJ18" s="15">
        <f t="shared" si="39"/>
        <v>107559</v>
      </c>
      <c r="IK18" s="15">
        <f t="shared" si="39"/>
        <v>128068</v>
      </c>
      <c r="IL18" s="15">
        <f t="shared" si="39"/>
        <v>127767</v>
      </c>
      <c r="IM18" s="15">
        <f t="shared" si="39"/>
        <v>128755</v>
      </c>
      <c r="IN18" s="15">
        <f t="shared" si="39"/>
        <v>156352</v>
      </c>
      <c r="IO18" s="15">
        <f t="shared" si="39"/>
        <v>151560</v>
      </c>
      <c r="IP18" s="15">
        <f t="shared" si="39"/>
        <v>159444</v>
      </c>
      <c r="IQ18" s="15">
        <f t="shared" si="39"/>
        <v>133795</v>
      </c>
      <c r="IR18" s="15">
        <f t="shared" si="39"/>
        <v>117916</v>
      </c>
      <c r="IS18" s="15">
        <f t="shared" si="39"/>
        <v>116671</v>
      </c>
      <c r="IT18" s="15">
        <f t="shared" si="39"/>
        <v>106727</v>
      </c>
      <c r="IU18" s="15">
        <f t="shared" si="39"/>
        <v>104708</v>
      </c>
      <c r="IV18" s="15">
        <f t="shared" si="39"/>
        <v>111191</v>
      </c>
      <c r="IW18" s="15">
        <f t="shared" si="39"/>
        <v>107366</v>
      </c>
      <c r="IX18" s="15">
        <f t="shared" si="39"/>
        <v>114685</v>
      </c>
      <c r="IY18" s="15">
        <f t="shared" si="39"/>
        <v>135902</v>
      </c>
      <c r="IZ18" s="15">
        <f t="shared" si="39"/>
        <v>140137</v>
      </c>
      <c r="JA18" s="15">
        <f t="shared" si="39"/>
        <v>140034</v>
      </c>
      <c r="JB18" s="15">
        <f t="shared" si="39"/>
        <v>162277</v>
      </c>
      <c r="JC18" s="15">
        <f t="shared" si="39"/>
        <v>120420</v>
      </c>
      <c r="JD18" s="15">
        <f t="shared" si="39"/>
        <v>122261</v>
      </c>
      <c r="JE18" s="15">
        <f t="shared" si="39"/>
        <v>105418</v>
      </c>
      <c r="JF18" s="15">
        <f t="shared" si="39"/>
        <v>95973</v>
      </c>
      <c r="JG18" s="15">
        <f t="shared" si="39"/>
        <v>113642</v>
      </c>
      <c r="JH18" s="15">
        <f t="shared" si="39"/>
        <v>94122</v>
      </c>
      <c r="JI18" s="15">
        <f t="shared" si="39"/>
        <v>99026</v>
      </c>
      <c r="JJ18" s="15">
        <f t="shared" si="39"/>
        <v>103928</v>
      </c>
      <c r="JK18" s="15">
        <f t="shared" si="39"/>
        <v>132420</v>
      </c>
      <c r="JL18" s="15">
        <f t="shared" si="39"/>
        <v>119275</v>
      </c>
      <c r="JM18" s="15">
        <f t="shared" si="39"/>
        <v>142813</v>
      </c>
      <c r="JN18" s="15">
        <f t="shared" si="39"/>
        <v>135754</v>
      </c>
      <c r="JO18" s="15">
        <f t="shared" si="39"/>
        <v>108943</v>
      </c>
      <c r="JP18" s="15">
        <f t="shared" ref="JP18:JQ18" si="40">JP$11+JP$6+JP$2</f>
        <v>117457</v>
      </c>
      <c r="JQ18" s="15">
        <f t="shared" si="40"/>
        <v>92107</v>
      </c>
      <c r="JR18" s="15">
        <f t="shared" ref="JR18:KT18" si="41">JR$11+JR$6+JR$2</f>
        <v>82636</v>
      </c>
      <c r="JS18" s="15">
        <f t="shared" si="41"/>
        <v>101443</v>
      </c>
      <c r="JT18" s="15">
        <f t="shared" si="41"/>
        <v>82654</v>
      </c>
      <c r="JU18" s="15">
        <f t="shared" si="41"/>
        <v>85430</v>
      </c>
      <c r="JV18" s="15">
        <f t="shared" si="41"/>
        <v>106200</v>
      </c>
      <c r="JW18" s="15">
        <f t="shared" si="41"/>
        <v>110580</v>
      </c>
      <c r="JX18" s="15">
        <f t="shared" si="41"/>
        <v>107470</v>
      </c>
      <c r="JY18" s="15">
        <f t="shared" si="41"/>
        <v>136289</v>
      </c>
      <c r="JZ18" s="15">
        <f t="shared" si="41"/>
        <v>117007</v>
      </c>
      <c r="KA18" s="15">
        <f t="shared" si="41"/>
        <v>96773</v>
      </c>
      <c r="KB18" s="15">
        <f t="shared" si="41"/>
        <v>105569</v>
      </c>
      <c r="KC18" s="15">
        <f t="shared" si="41"/>
        <v>77737</v>
      </c>
      <c r="KD18" s="15">
        <f t="shared" si="41"/>
        <v>78040</v>
      </c>
      <c r="KE18" s="15">
        <f t="shared" si="41"/>
        <v>79094</v>
      </c>
      <c r="KF18" s="15">
        <f t="shared" si="41"/>
        <v>70493</v>
      </c>
      <c r="KG18" s="15">
        <f t="shared" si="41"/>
        <v>72336</v>
      </c>
      <c r="KH18" s="15">
        <f t="shared" si="41"/>
        <v>96485</v>
      </c>
      <c r="KI18" s="15">
        <f t="shared" si="41"/>
        <v>97431</v>
      </c>
      <c r="KJ18" s="15">
        <f t="shared" si="41"/>
        <v>96530</v>
      </c>
      <c r="KK18" s="15">
        <f t="shared" si="41"/>
        <v>124252</v>
      </c>
      <c r="KL18" s="15">
        <f t="shared" si="41"/>
        <v>105529</v>
      </c>
      <c r="KM18" s="15">
        <f t="shared" si="41"/>
        <v>102265</v>
      </c>
      <c r="KN18" s="15">
        <f t="shared" si="41"/>
        <v>90119</v>
      </c>
      <c r="KO18" s="15">
        <f t="shared" si="41"/>
        <v>72573</v>
      </c>
      <c r="KP18" s="15">
        <f t="shared" si="41"/>
        <v>77379</v>
      </c>
      <c r="KQ18" s="15">
        <f t="shared" si="41"/>
        <v>73919</v>
      </c>
      <c r="KR18" s="15">
        <f t="shared" si="41"/>
        <v>66833</v>
      </c>
      <c r="KS18" s="15">
        <f t="shared" si="41"/>
        <v>262950</v>
      </c>
      <c r="KT18" s="15">
        <f t="shared" si="41"/>
        <v>912210</v>
      </c>
      <c r="KU18" s="15">
        <f t="shared" ref="KU18:MB18" si="42">KU$11+KU$6+KU$2</f>
        <v>904687</v>
      </c>
      <c r="KV18" s="15">
        <f t="shared" si="42"/>
        <v>1219609</v>
      </c>
      <c r="KW18" s="15">
        <f t="shared" si="42"/>
        <v>911517</v>
      </c>
      <c r="KX18" s="15">
        <f t="shared" si="42"/>
        <v>1038204</v>
      </c>
      <c r="KY18" s="15">
        <f t="shared" si="42"/>
        <v>783440</v>
      </c>
      <c r="KZ18" s="15">
        <f t="shared" si="42"/>
        <v>526575</v>
      </c>
      <c r="LA18" s="15">
        <f t="shared" si="42"/>
        <v>417042</v>
      </c>
      <c r="LB18" s="15">
        <f t="shared" si="42"/>
        <v>324515</v>
      </c>
      <c r="LC18" s="15">
        <f t="shared" si="42"/>
        <v>314537</v>
      </c>
      <c r="LD18" s="15">
        <f t="shared" si="42"/>
        <v>263809</v>
      </c>
      <c r="LE18" s="15">
        <f t="shared" si="42"/>
        <v>218982</v>
      </c>
      <c r="LF18" s="15">
        <f t="shared" si="42"/>
        <v>174917</v>
      </c>
      <c r="LG18" s="15">
        <f t="shared" si="42"/>
        <v>185095</v>
      </c>
      <c r="LH18" s="15">
        <f t="shared" si="42"/>
        <v>192981</v>
      </c>
      <c r="LI18" s="15">
        <f t="shared" si="42"/>
        <v>157525</v>
      </c>
      <c r="LJ18" s="15">
        <f t="shared" si="42"/>
        <v>150650</v>
      </c>
      <c r="LK18" s="15">
        <f t="shared" si="42"/>
        <v>120465</v>
      </c>
      <c r="LL18" s="15">
        <f t="shared" si="42"/>
        <v>81565</v>
      </c>
      <c r="LM18" s="15">
        <f t="shared" si="42"/>
        <v>68292</v>
      </c>
      <c r="LN18" s="15">
        <f t="shared" si="42"/>
        <v>51890</v>
      </c>
      <c r="LO18" s="15">
        <f t="shared" si="42"/>
        <v>56099</v>
      </c>
      <c r="LP18" s="15">
        <f t="shared" si="42"/>
        <v>46649</v>
      </c>
      <c r="LQ18" s="15">
        <f t="shared" si="42"/>
        <v>55763</v>
      </c>
      <c r="LR18" s="15">
        <f t="shared" si="42"/>
        <v>60037</v>
      </c>
      <c r="LS18" s="15">
        <f t="shared" si="42"/>
        <v>74373</v>
      </c>
      <c r="LT18" s="15">
        <f t="shared" si="42"/>
        <v>81449</v>
      </c>
      <c r="LU18" s="15">
        <f t="shared" si="42"/>
        <v>82833</v>
      </c>
      <c r="LV18" s="15">
        <f t="shared" si="42"/>
        <v>102137</v>
      </c>
      <c r="LW18" s="15">
        <f t="shared" si="42"/>
        <v>79939</v>
      </c>
      <c r="LX18" s="15">
        <f t="shared" si="42"/>
        <v>80296</v>
      </c>
      <c r="LY18" s="15">
        <f t="shared" si="42"/>
        <v>70435</v>
      </c>
      <c r="LZ18" s="15">
        <f t="shared" si="42"/>
        <v>66516</v>
      </c>
      <c r="MA18" s="15">
        <f t="shared" si="42"/>
        <v>80353</v>
      </c>
      <c r="MB18" s="15">
        <f t="shared" si="42"/>
        <v>69961</v>
      </c>
    </row>
    <row r="19" spans="1:340" ht="14.25" hidden="1" customHeight="1" x14ac:dyDescent="0.2">
      <c r="A19" s="30" t="s">
        <v>142</v>
      </c>
      <c r="B19" s="21" t="s">
        <v>70</v>
      </c>
      <c r="C19">
        <v>185</v>
      </c>
      <c r="D19">
        <v>185</v>
      </c>
      <c r="E19">
        <v>185</v>
      </c>
      <c r="F19">
        <v>185</v>
      </c>
      <c r="G19">
        <v>185</v>
      </c>
      <c r="H19">
        <v>185</v>
      </c>
      <c r="I19">
        <v>185</v>
      </c>
      <c r="J19">
        <v>185</v>
      </c>
      <c r="K19">
        <v>185</v>
      </c>
      <c r="L19">
        <v>185</v>
      </c>
      <c r="M19">
        <v>185</v>
      </c>
    </row>
    <row r="20" spans="1:340" ht="14.25" hidden="1" customHeight="1" x14ac:dyDescent="0.2">
      <c r="A20" s="31" t="s">
        <v>1</v>
      </c>
      <c r="B20" s="21" t="s">
        <v>71</v>
      </c>
      <c r="C20" t="e">
        <f>#REF!+#REF!+#REF!</f>
        <v>#REF!</v>
      </c>
      <c r="D20" t="e">
        <f>#REF!+#REF!+#REF!</f>
        <v>#REF!</v>
      </c>
      <c r="E20" t="e">
        <f>#REF!+#REF!+#REF!</f>
        <v>#REF!</v>
      </c>
      <c r="F20" t="e">
        <f>#REF!+#REF!+#REF!</f>
        <v>#REF!</v>
      </c>
      <c r="G20" t="e">
        <f>#REF!+#REF!+#REF!</f>
        <v>#REF!</v>
      </c>
      <c r="H20" t="e">
        <f>#REF!+#REF!+#REF!</f>
        <v>#REF!</v>
      </c>
      <c r="I20" t="e">
        <f>#REF!+#REF!+#REF!</f>
        <v>#REF!</v>
      </c>
      <c r="J20" t="e">
        <f>#REF!+#REF!+#REF!</f>
        <v>#REF!</v>
      </c>
      <c r="K20" t="e">
        <f>#REF!+#REF!+#REF!</f>
        <v>#REF!</v>
      </c>
      <c r="L20" t="e">
        <f>#REF!+#REF!+#REF!</f>
        <v>#REF!</v>
      </c>
      <c r="M20" t="e">
        <f>#REF!+#REF!+#REF!</f>
        <v>#REF!</v>
      </c>
    </row>
    <row r="21" spans="1:340" ht="14.25" hidden="1" customHeight="1" x14ac:dyDescent="0.2">
      <c r="A21" s="31" t="s">
        <v>2</v>
      </c>
      <c r="B21" s="21" t="s">
        <v>72</v>
      </c>
      <c r="C21" t="e">
        <f>C4+#REF!</f>
        <v>#REF!</v>
      </c>
      <c r="D21" t="e">
        <f>D4+#REF!</f>
        <v>#REF!</v>
      </c>
      <c r="E21" t="e">
        <f>E4+#REF!</f>
        <v>#REF!</v>
      </c>
      <c r="F21" t="e">
        <f>F4+#REF!</f>
        <v>#REF!</v>
      </c>
      <c r="G21" t="e">
        <f>G4+#REF!</f>
        <v>#REF!</v>
      </c>
      <c r="H21" t="e">
        <f>H4+#REF!</f>
        <v>#REF!</v>
      </c>
      <c r="I21" t="e">
        <f>I4+#REF!</f>
        <v>#REF!</v>
      </c>
      <c r="J21" t="e">
        <f>J4+#REF!</f>
        <v>#REF!</v>
      </c>
      <c r="K21" t="e">
        <f>K4+#REF!</f>
        <v>#REF!</v>
      </c>
      <c r="L21" t="e">
        <f>L4+#REF!</f>
        <v>#REF!</v>
      </c>
      <c r="M21" t="e">
        <f>M4+#REF!</f>
        <v>#REF!</v>
      </c>
    </row>
    <row r="22" spans="1:340" ht="30.75" hidden="1" customHeight="1" x14ac:dyDescent="0.2">
      <c r="A22" s="30" t="s">
        <v>156</v>
      </c>
      <c r="B22" s="21" t="s">
        <v>253</v>
      </c>
      <c r="C22">
        <v>150.30000000000001</v>
      </c>
      <c r="D22">
        <v>150.9</v>
      </c>
      <c r="E22">
        <v>151.4</v>
      </c>
      <c r="F22">
        <v>151.9</v>
      </c>
      <c r="G22">
        <v>152.19999999999999</v>
      </c>
      <c r="H22">
        <v>152.5</v>
      </c>
      <c r="I22">
        <v>152.5</v>
      </c>
      <c r="J22">
        <v>152.9</v>
      </c>
      <c r="K22">
        <v>153.19999999999999</v>
      </c>
      <c r="L22">
        <v>153.69999999999999</v>
      </c>
      <c r="M22">
        <v>153.6</v>
      </c>
    </row>
    <row r="23" spans="1:340" ht="14.25" hidden="1" customHeight="1" x14ac:dyDescent="0.2">
      <c r="A23" s="30" t="s">
        <v>138</v>
      </c>
      <c r="B23" s="21" t="s">
        <v>73</v>
      </c>
      <c r="C23">
        <f t="shared" ref="C23:M23" si="43">C11</f>
        <v>1730</v>
      </c>
      <c r="D23">
        <f t="shared" si="43"/>
        <v>1625</v>
      </c>
      <c r="E23">
        <f t="shared" si="43"/>
        <v>2179</v>
      </c>
      <c r="F23">
        <f t="shared" si="43"/>
        <v>2168</v>
      </c>
      <c r="G23">
        <f t="shared" si="43"/>
        <v>2203</v>
      </c>
      <c r="H23">
        <f t="shared" si="43"/>
        <v>1998</v>
      </c>
      <c r="I23">
        <f t="shared" si="43"/>
        <v>2188</v>
      </c>
      <c r="J23">
        <f t="shared" si="43"/>
        <v>3148</v>
      </c>
      <c r="K23">
        <f t="shared" si="43"/>
        <v>2365</v>
      </c>
      <c r="L23">
        <f t="shared" si="43"/>
        <v>2314</v>
      </c>
      <c r="M23">
        <f t="shared" si="43"/>
        <v>1870</v>
      </c>
    </row>
    <row r="24" spans="1:340" ht="14.25" hidden="1" customHeight="1" x14ac:dyDescent="0.2">
      <c r="A24" s="30" t="s">
        <v>131</v>
      </c>
      <c r="B24" s="21" t="s">
        <v>74</v>
      </c>
      <c r="C24" t="e">
        <f>SUM(#REF!)</f>
        <v>#REF!</v>
      </c>
    </row>
    <row r="25" spans="1:340" ht="14.25" hidden="1" customHeight="1" x14ac:dyDescent="0.2">
      <c r="A25" s="30" t="s">
        <v>147</v>
      </c>
      <c r="B25" s="21" t="s">
        <v>75</v>
      </c>
      <c r="C25">
        <v>34700</v>
      </c>
    </row>
    <row r="26" spans="1:340" ht="13.9" customHeight="1" x14ac:dyDescent="0.2">
      <c r="A26" s="77" t="s">
        <v>144</v>
      </c>
      <c r="B26" s="21" t="s">
        <v>70</v>
      </c>
      <c r="C26" s="84"/>
      <c r="D26" s="84"/>
      <c r="E26" s="84"/>
      <c r="F26" s="84"/>
      <c r="G26" s="84"/>
      <c r="H26" s="84"/>
      <c r="I26" s="84">
        <f>IF(I11=0,"",I11/C10)</f>
        <v>0.35131663455362877</v>
      </c>
      <c r="J26" s="84">
        <f>IF(J11=0,"",J11/D10)</f>
        <v>0.58786181139122318</v>
      </c>
      <c r="K26" s="84">
        <f>IF(K11=0,"",K11/E10)</f>
        <v>0.42906386066763424</v>
      </c>
      <c r="L26" s="84">
        <f>IF(L11=0,"",L11/F10)</f>
        <v>0.33790887850467288</v>
      </c>
      <c r="M26" s="84">
        <f>IF(M11=0,"",M11/G10)</f>
        <v>0.2495662618443881</v>
      </c>
      <c r="N26" s="84">
        <f t="shared" ref="N26" si="44">IF(N11=0,"",N11/H10)</f>
        <v>0.20391673514105724</v>
      </c>
      <c r="O26" s="84">
        <f t="shared" ref="O26" si="45">IF(O11=0,"",O11/I10)</f>
        <v>0.24444444444444444</v>
      </c>
      <c r="P26" s="84">
        <f t="shared" ref="P26" si="46">IF(P11=0,"",P11/J10)</f>
        <v>0.22601188791395416</v>
      </c>
      <c r="Q26" s="84">
        <f t="shared" ref="Q26" si="47">IF(Q11=0,"",Q11/K10)</f>
        <v>0.37327969510904085</v>
      </c>
      <c r="R26" s="84">
        <f t="shared" ref="R26" si="48">IF(R11=0,"",R11/L10)</f>
        <v>0.40463645943097998</v>
      </c>
      <c r="S26" s="84">
        <f t="shared" ref="S26" si="49">IF(S11=0,"",S11/M10)</f>
        <v>0.41862726035387904</v>
      </c>
      <c r="T26" s="84">
        <f t="shared" ref="T26:CE26" si="50">IF(T11=0,"",T11/N10)</f>
        <v>0.36162790697674418</v>
      </c>
      <c r="U26" s="84">
        <f t="shared" si="50"/>
        <v>0.37931545414135426</v>
      </c>
      <c r="V26" s="84">
        <f t="shared" si="50"/>
        <v>0.49595776274542153</v>
      </c>
      <c r="W26" s="84">
        <f t="shared" si="50"/>
        <v>0.46876658998407361</v>
      </c>
      <c r="X26" s="84">
        <f t="shared" si="50"/>
        <v>0.25900493916395617</v>
      </c>
      <c r="Y26" s="84">
        <f t="shared" si="50"/>
        <v>0.23742289239204936</v>
      </c>
      <c r="Z26" s="84">
        <f t="shared" si="50"/>
        <v>0.22402461194238568</v>
      </c>
      <c r="AA26" s="84">
        <f t="shared" si="50"/>
        <v>0.16868959316700383</v>
      </c>
      <c r="AB26" s="84">
        <f t="shared" si="50"/>
        <v>0.23707108849121655</v>
      </c>
      <c r="AC26" s="84">
        <f t="shared" si="50"/>
        <v>0.36683312526009154</v>
      </c>
      <c r="AD26" s="84">
        <f t="shared" si="50"/>
        <v>0.37937781256114261</v>
      </c>
      <c r="AE26" s="84">
        <f t="shared" si="50"/>
        <v>0.40953008344312691</v>
      </c>
      <c r="AF26" s="84">
        <f t="shared" si="50"/>
        <v>0.33070411696806462</v>
      </c>
      <c r="AG26" s="84">
        <f t="shared" si="50"/>
        <v>0.36561702127659573</v>
      </c>
      <c r="AH26" s="84">
        <f t="shared" si="50"/>
        <v>0.48205411374930979</v>
      </c>
      <c r="AI26" s="84">
        <f t="shared" si="50"/>
        <v>0.4829454253611557</v>
      </c>
      <c r="AJ26" s="84">
        <f t="shared" si="50"/>
        <v>0.25208539516471085</v>
      </c>
      <c r="AK26" s="84">
        <f t="shared" si="50"/>
        <v>0.24919981710105166</v>
      </c>
      <c r="AL26" s="84">
        <f t="shared" si="50"/>
        <v>0.1864406779661017</v>
      </c>
      <c r="AM26" s="84">
        <f t="shared" si="50"/>
        <v>0.13898016307654862</v>
      </c>
      <c r="AN26" s="84">
        <f t="shared" si="50"/>
        <v>0.18357887766926007</v>
      </c>
      <c r="AO26" s="84">
        <f t="shared" si="50"/>
        <v>0.32057416267942584</v>
      </c>
      <c r="AP26" s="84">
        <f t="shared" si="50"/>
        <v>0.35309973045822102</v>
      </c>
      <c r="AQ26" s="84">
        <f t="shared" si="50"/>
        <v>0.396505376344086</v>
      </c>
      <c r="AR26" s="84">
        <f t="shared" si="50"/>
        <v>0.32764664641271324</v>
      </c>
      <c r="AS26" s="84">
        <f t="shared" si="50"/>
        <v>0.36507601351351349</v>
      </c>
      <c r="AT26" s="84">
        <f t="shared" si="50"/>
        <v>0.53903345724907059</v>
      </c>
      <c r="AU26" s="84">
        <f t="shared" si="50"/>
        <v>0.46315364425600647</v>
      </c>
      <c r="AV26" s="84">
        <f t="shared" si="50"/>
        <v>0.25119260584376862</v>
      </c>
      <c r="AW26" s="84">
        <f t="shared" si="50"/>
        <v>0.24620060790273557</v>
      </c>
      <c r="AX26" s="84">
        <f t="shared" si="50"/>
        <v>0.18626382183460521</v>
      </c>
      <c r="AY26" s="84">
        <f t="shared" si="50"/>
        <v>0.16371794871794873</v>
      </c>
      <c r="AZ26" s="84">
        <f t="shared" si="50"/>
        <v>0.1819049133407537</v>
      </c>
      <c r="BA26" s="84">
        <f t="shared" si="50"/>
        <v>0.30976503556801033</v>
      </c>
      <c r="BB26" s="84">
        <f t="shared" si="50"/>
        <v>0.37977622968123287</v>
      </c>
      <c r="BC26" s="84">
        <f t="shared" si="50"/>
        <v>0.39601386481802425</v>
      </c>
      <c r="BD26" s="84">
        <f t="shared" si="50"/>
        <v>0.34829376854599409</v>
      </c>
      <c r="BE26" s="84">
        <f t="shared" si="50"/>
        <v>0.3337711377442128</v>
      </c>
      <c r="BF26" s="84">
        <f t="shared" si="50"/>
        <v>0.65007607041947402</v>
      </c>
      <c r="BG26" s="84">
        <f t="shared" si="50"/>
        <v>0.55101143359718563</v>
      </c>
      <c r="BH26" s="84">
        <f t="shared" si="50"/>
        <v>0.29871937639198221</v>
      </c>
      <c r="BI26" s="84">
        <f t="shared" si="50"/>
        <v>0.2685087851028683</v>
      </c>
      <c r="BJ26" s="84">
        <f t="shared" si="50"/>
        <v>0.1717112062601506</v>
      </c>
      <c r="BK26" s="84">
        <f t="shared" si="50"/>
        <v>0.1984099943214083</v>
      </c>
      <c r="BL26" s="84">
        <f t="shared" si="50"/>
        <v>0.20722591362126247</v>
      </c>
      <c r="BM26" s="84">
        <f t="shared" si="50"/>
        <v>0.35700022187708008</v>
      </c>
      <c r="BN26" s="84">
        <f t="shared" si="50"/>
        <v>0.44625339177624712</v>
      </c>
      <c r="BO26" s="84">
        <f t="shared" si="50"/>
        <v>0.42860086544405523</v>
      </c>
      <c r="BP26" s="84">
        <f t="shared" si="50"/>
        <v>0.35093437635810515</v>
      </c>
      <c r="BQ26" s="84">
        <f t="shared" si="50"/>
        <v>0.41909415523397858</v>
      </c>
      <c r="BR26" s="84">
        <f t="shared" si="50"/>
        <v>0.66385646346735838</v>
      </c>
      <c r="BS26" s="84">
        <f t="shared" si="50"/>
        <v>0.49019607843137253</v>
      </c>
      <c r="BT26" s="84">
        <f t="shared" si="50"/>
        <v>0.32082577765378711</v>
      </c>
      <c r="BU26" s="84">
        <f t="shared" si="50"/>
        <v>0.25172828373910427</v>
      </c>
      <c r="BV26" s="84">
        <f t="shared" si="50"/>
        <v>0.17456768038163387</v>
      </c>
      <c r="BW26" s="84">
        <f t="shared" si="50"/>
        <v>0.17495854063018243</v>
      </c>
      <c r="BX26" s="84">
        <f t="shared" si="50"/>
        <v>0.20441292356185972</v>
      </c>
      <c r="BY26" s="84">
        <f t="shared" si="50"/>
        <v>0.32040394767041541</v>
      </c>
      <c r="BZ26" s="84">
        <f t="shared" si="50"/>
        <v>0.44115847440342648</v>
      </c>
      <c r="CA26" s="84">
        <f t="shared" si="50"/>
        <v>0.46347211311861741</v>
      </c>
      <c r="CB26" s="84">
        <f t="shared" si="50"/>
        <v>0.375875175035007</v>
      </c>
      <c r="CC26" s="84">
        <f t="shared" si="50"/>
        <v>0.43977084275591738</v>
      </c>
      <c r="CD26" s="84">
        <f t="shared" si="50"/>
        <v>0.60233316177732033</v>
      </c>
      <c r="CE26" s="84">
        <f t="shared" si="50"/>
        <v>0.54687989965506434</v>
      </c>
      <c r="CF26" s="84">
        <f t="shared" ref="CF26:EQ26" si="51">IF(CF11=0,"",CF11/BZ10)</f>
        <v>0.32365023474178406</v>
      </c>
      <c r="CG26" s="84">
        <f t="shared" si="51"/>
        <v>0.28120389495426379</v>
      </c>
      <c r="CH26" s="84">
        <f t="shared" si="51"/>
        <v>0.30709466366796156</v>
      </c>
      <c r="CI26" s="84">
        <f t="shared" si="51"/>
        <v>0.24427662957074722</v>
      </c>
      <c r="CJ26" s="84">
        <f t="shared" si="51"/>
        <v>0.32293541291741651</v>
      </c>
      <c r="CK26" s="84">
        <f t="shared" si="51"/>
        <v>0.44371414913957935</v>
      </c>
      <c r="CL26" s="84">
        <f t="shared" si="51"/>
        <v>0.45498829039812644</v>
      </c>
      <c r="CM26" s="84">
        <f t="shared" si="51"/>
        <v>0.43644716692189894</v>
      </c>
      <c r="CN26" s="84">
        <f t="shared" si="51"/>
        <v>0.44320827943078911</v>
      </c>
      <c r="CO26" s="84">
        <f t="shared" si="51"/>
        <v>0.48586046511627906</v>
      </c>
      <c r="CP26" s="84">
        <f t="shared" si="51"/>
        <v>0.55072315109241976</v>
      </c>
      <c r="CQ26" s="84">
        <f t="shared" si="51"/>
        <v>0.57090986757795814</v>
      </c>
      <c r="CR26" s="84">
        <f t="shared" si="51"/>
        <v>0.4289913650560353</v>
      </c>
      <c r="CS26" s="84">
        <f t="shared" si="51"/>
        <v>0.36360517965869138</v>
      </c>
      <c r="CT26" s="84">
        <f t="shared" si="51"/>
        <v>0.38580911374237531</v>
      </c>
      <c r="CU26" s="84">
        <f t="shared" si="51"/>
        <v>0.29655826163045063</v>
      </c>
      <c r="CV26" s="84">
        <f t="shared" si="51"/>
        <v>0.38120500189465706</v>
      </c>
      <c r="CW26" s="84">
        <f t="shared" si="51"/>
        <v>0.54051090889156894</v>
      </c>
      <c r="CX26" s="84">
        <f t="shared" si="51"/>
        <v>0.57723063973063971</v>
      </c>
      <c r="CY26" s="84">
        <f t="shared" si="51"/>
        <v>0.57146152958818774</v>
      </c>
      <c r="CZ26" s="84">
        <f t="shared" si="51"/>
        <v>0.549444953661269</v>
      </c>
      <c r="DA26" s="84">
        <f t="shared" si="51"/>
        <v>0.60328153862870804</v>
      </c>
      <c r="DB26" s="84">
        <f t="shared" si="51"/>
        <v>0.72008499217177369</v>
      </c>
      <c r="DC26" s="84">
        <f t="shared" si="51"/>
        <v>0.60316265060240959</v>
      </c>
      <c r="DD26" s="84">
        <f t="shared" si="51"/>
        <v>0.40221220811142971</v>
      </c>
      <c r="DE26" s="84">
        <f t="shared" si="51"/>
        <v>0.44371103777044368</v>
      </c>
      <c r="DF26" s="84">
        <f t="shared" si="51"/>
        <v>0.36692195163927371</v>
      </c>
      <c r="DG26" s="84">
        <f t="shared" si="51"/>
        <v>0.30067514523473071</v>
      </c>
      <c r="DH26" s="84">
        <f t="shared" si="51"/>
        <v>0.4062149770759042</v>
      </c>
      <c r="DI26" s="84">
        <f t="shared" si="51"/>
        <v>0.47254167205065256</v>
      </c>
      <c r="DJ26" s="84">
        <f t="shared" si="51"/>
        <v>0.4540747133522377</v>
      </c>
      <c r="DK26" s="84">
        <f t="shared" si="51"/>
        <v>0.51526104417670682</v>
      </c>
      <c r="DL26" s="84">
        <f t="shared" si="51"/>
        <v>0.43129722115507746</v>
      </c>
      <c r="DM26" s="84">
        <f t="shared" si="51"/>
        <v>0.47601707684580613</v>
      </c>
      <c r="DN26" s="84">
        <f t="shared" si="51"/>
        <v>0.69495166487647686</v>
      </c>
      <c r="DO26" s="84">
        <f t="shared" si="51"/>
        <v>0.45425383542538356</v>
      </c>
      <c r="DP26" s="84">
        <f t="shared" si="51"/>
        <v>0.36244092870351347</v>
      </c>
      <c r="DQ26" s="84">
        <f t="shared" si="51"/>
        <v>0.34313269811759239</v>
      </c>
      <c r="DR26" s="84">
        <f t="shared" si="51"/>
        <v>0.23198109491925956</v>
      </c>
      <c r="DS26" s="84">
        <f t="shared" si="51"/>
        <v>0.30245257712205403</v>
      </c>
      <c r="DT26" s="84">
        <f t="shared" si="51"/>
        <v>0.27357118890504417</v>
      </c>
      <c r="DU26" s="84">
        <f t="shared" si="51"/>
        <v>0.40489396411092987</v>
      </c>
      <c r="DV26" s="84">
        <f t="shared" si="51"/>
        <v>0.42359945046557779</v>
      </c>
      <c r="DW26" s="84">
        <f t="shared" si="51"/>
        <v>0.44418434528163864</v>
      </c>
      <c r="DX26" s="84">
        <f t="shared" si="51"/>
        <v>0.36954050982302322</v>
      </c>
      <c r="DY26" s="84">
        <f t="shared" si="51"/>
        <v>0.49256806475349524</v>
      </c>
      <c r="DZ26" s="84">
        <f t="shared" si="51"/>
        <v>0.67036363636363638</v>
      </c>
      <c r="EA26" s="84">
        <f t="shared" si="51"/>
        <v>0.45476772616136918</v>
      </c>
      <c r="EB26" s="84">
        <f t="shared" si="51"/>
        <v>0.36232569132592768</v>
      </c>
      <c r="EC26" s="84">
        <f t="shared" si="51"/>
        <v>0.26943919344675488</v>
      </c>
      <c r="ED26" s="84">
        <f t="shared" si="51"/>
        <v>0.2297674418604651</v>
      </c>
      <c r="EE26" s="84">
        <f t="shared" si="51"/>
        <v>0.26011840038661349</v>
      </c>
      <c r="EF26" s="84">
        <f t="shared" si="51"/>
        <v>0.24017857142857144</v>
      </c>
      <c r="EG26" s="84">
        <f t="shared" si="51"/>
        <v>0.3584158415841584</v>
      </c>
      <c r="EH26" s="84">
        <f t="shared" si="51"/>
        <v>0.44440055303179932</v>
      </c>
      <c r="EI26" s="84">
        <f t="shared" si="51"/>
        <v>0.49686486486486486</v>
      </c>
      <c r="EJ26" s="84">
        <f t="shared" si="51"/>
        <v>0.37017394993635977</v>
      </c>
      <c r="EK26" s="84">
        <f t="shared" si="51"/>
        <v>0.55546591367486886</v>
      </c>
      <c r="EL26" s="84">
        <f t="shared" si="51"/>
        <v>0.77322953289804119</v>
      </c>
      <c r="EM26" s="84">
        <f t="shared" si="51"/>
        <v>0.62128777923784495</v>
      </c>
      <c r="EN26" s="84">
        <f t="shared" si="51"/>
        <v>0.4460431654676259</v>
      </c>
      <c r="EO26" s="84">
        <f t="shared" si="51"/>
        <v>0.27693474962063735</v>
      </c>
      <c r="EP26" s="84">
        <f t="shared" si="51"/>
        <v>0.27791821561338292</v>
      </c>
      <c r="EQ26" s="84">
        <f t="shared" si="51"/>
        <v>0.23669636407416325</v>
      </c>
      <c r="ER26" s="84">
        <f t="shared" ref="ER26:HC26" si="52">IF(ER11=0,"",ER11/EL10)</f>
        <v>0.26272648835202761</v>
      </c>
      <c r="ES26" s="84">
        <f t="shared" si="52"/>
        <v>0.41501541171290179</v>
      </c>
      <c r="ET26" s="84">
        <f t="shared" si="52"/>
        <v>0.51151560178306088</v>
      </c>
      <c r="EU26" s="84">
        <f t="shared" si="52"/>
        <v>0.46307977736549166</v>
      </c>
      <c r="EV26" s="84">
        <f t="shared" si="52"/>
        <v>0.3933112698136213</v>
      </c>
      <c r="EW26" s="84">
        <f t="shared" si="52"/>
        <v>0.63993512344566583</v>
      </c>
      <c r="EX26" s="84">
        <f t="shared" si="52"/>
        <v>0.67142857142857137</v>
      </c>
      <c r="EY26" s="84">
        <f t="shared" si="52"/>
        <v>0.65458706847224868</v>
      </c>
      <c r="EZ26" s="84">
        <f t="shared" si="52"/>
        <v>0.39703757225433528</v>
      </c>
      <c r="FA26" s="84">
        <f t="shared" si="52"/>
        <v>0.33260590500641851</v>
      </c>
      <c r="FB26" s="84">
        <f t="shared" si="52"/>
        <v>0.37778412335808109</v>
      </c>
      <c r="FC26" s="84">
        <f t="shared" si="52"/>
        <v>0.23966942148760331</v>
      </c>
      <c r="FD26" s="84">
        <f t="shared" si="52"/>
        <v>0.35815295815295817</v>
      </c>
      <c r="FE26" s="84">
        <f t="shared" si="52"/>
        <v>0.49922311995027968</v>
      </c>
      <c r="FF26" s="84">
        <f t="shared" si="52"/>
        <v>0.51838744422218808</v>
      </c>
      <c r="FG26" s="84">
        <f t="shared" si="52"/>
        <v>0.5214306400231683</v>
      </c>
      <c r="FH26" s="84">
        <f t="shared" si="52"/>
        <v>0.48769136558481324</v>
      </c>
      <c r="FI26" s="84">
        <f t="shared" si="52"/>
        <v>0.58587959953192048</v>
      </c>
      <c r="FJ26" s="84">
        <f t="shared" si="52"/>
        <v>0.6579241765071473</v>
      </c>
      <c r="FK26" s="84">
        <f t="shared" si="52"/>
        <v>0.69664366740732075</v>
      </c>
      <c r="FL26" s="84">
        <f t="shared" si="52"/>
        <v>0.46110533610533611</v>
      </c>
      <c r="FM26" s="84">
        <f t="shared" si="52"/>
        <v>0.45987920621225192</v>
      </c>
      <c r="FN26" s="84">
        <f t="shared" si="52"/>
        <v>0.47386788533444119</v>
      </c>
      <c r="FO26" s="84">
        <f t="shared" si="52"/>
        <v>0.39749240121580548</v>
      </c>
      <c r="FP26" s="84">
        <f t="shared" si="52"/>
        <v>0.57265921443954471</v>
      </c>
      <c r="FQ26" s="84">
        <f t="shared" si="52"/>
        <v>0.72812528453063829</v>
      </c>
      <c r="FR26" s="84">
        <f t="shared" si="52"/>
        <v>0.73582851879762201</v>
      </c>
      <c r="FS26" s="84">
        <f t="shared" si="52"/>
        <v>0.73148808674561283</v>
      </c>
      <c r="FT26" s="84">
        <f t="shared" si="52"/>
        <v>0.69718079895504514</v>
      </c>
      <c r="FU26" s="84">
        <f t="shared" si="52"/>
        <v>0.71827746794687519</v>
      </c>
      <c r="FV26" s="84">
        <f t="shared" si="52"/>
        <v>0.90215749730312833</v>
      </c>
      <c r="FW26" s="84">
        <f t="shared" si="52"/>
        <v>0.5992394060123144</v>
      </c>
      <c r="FX26" s="84">
        <f t="shared" si="52"/>
        <v>0.5534103290477228</v>
      </c>
      <c r="FY26" s="84">
        <f t="shared" si="52"/>
        <v>0.69183563257891889</v>
      </c>
      <c r="FZ26" s="84">
        <f t="shared" si="52"/>
        <v>0.47804286967785065</v>
      </c>
      <c r="GA26" s="84">
        <f t="shared" si="52"/>
        <v>0.4744213107260109</v>
      </c>
      <c r="GB26" s="84">
        <f t="shared" si="52"/>
        <v>0.51919778963414631</v>
      </c>
      <c r="GC26" s="84">
        <f t="shared" si="52"/>
        <v>0.68288912579957362</v>
      </c>
      <c r="GD26" s="84">
        <f t="shared" si="52"/>
        <v>0.5835675318234419</v>
      </c>
      <c r="GE26" s="84">
        <f t="shared" si="52"/>
        <v>0.56978104629784387</v>
      </c>
      <c r="GF26" s="84">
        <f t="shared" si="52"/>
        <v>0.6048242829938254</v>
      </c>
      <c r="GG26" s="84">
        <f t="shared" si="52"/>
        <v>0.58854614722870835</v>
      </c>
      <c r="GH26" s="84">
        <f t="shared" si="52"/>
        <v>0.80183692348354696</v>
      </c>
      <c r="GI26" s="84">
        <f t="shared" si="52"/>
        <v>0.54781199351701781</v>
      </c>
      <c r="GJ26" s="84">
        <f t="shared" si="52"/>
        <v>0.75670840787119853</v>
      </c>
      <c r="GK26" s="84">
        <f t="shared" si="52"/>
        <v>0.65539068881023688</v>
      </c>
      <c r="GL26" s="84">
        <f t="shared" si="52"/>
        <v>0.41094062708472318</v>
      </c>
      <c r="GM26" s="84">
        <f t="shared" si="52"/>
        <v>0.49816933638443933</v>
      </c>
      <c r="GN26" s="84">
        <f t="shared" si="52"/>
        <v>0.44015857034986156</v>
      </c>
      <c r="GO26" s="84">
        <f t="shared" si="52"/>
        <v>0.58610526315789468</v>
      </c>
      <c r="GP26" s="84">
        <f t="shared" si="52"/>
        <v>0.553707763247411</v>
      </c>
      <c r="GQ26" s="84">
        <f t="shared" si="52"/>
        <v>0.64362120497089825</v>
      </c>
      <c r="GR26" s="84">
        <f t="shared" si="52"/>
        <v>0.57708864095581125</v>
      </c>
      <c r="GS26" s="84">
        <f t="shared" si="52"/>
        <v>0.5101581722319859</v>
      </c>
      <c r="GT26" s="84">
        <f t="shared" si="52"/>
        <v>0.85164644714038129</v>
      </c>
      <c r="GU26" s="84">
        <f t="shared" si="52"/>
        <v>0.60064367816091957</v>
      </c>
      <c r="GV26" s="84">
        <f t="shared" si="52"/>
        <v>0.58471643477646729</v>
      </c>
      <c r="GW26" s="84">
        <f t="shared" si="52"/>
        <v>0.48014134275618375</v>
      </c>
      <c r="GX26" s="84">
        <f t="shared" si="52"/>
        <v>0.39057352249041888</v>
      </c>
      <c r="GY26" s="84">
        <f t="shared" si="52"/>
        <v>0.43845223700120917</v>
      </c>
      <c r="GZ26" s="84">
        <f t="shared" si="52"/>
        <v>0.39690756302521008</v>
      </c>
      <c r="HA26" s="84">
        <f t="shared" si="52"/>
        <v>0.50194411791301208</v>
      </c>
      <c r="HB26" s="84">
        <f t="shared" si="52"/>
        <v>0.55450776359645559</v>
      </c>
      <c r="HC26" s="84">
        <f t="shared" si="52"/>
        <v>0.53743589743589748</v>
      </c>
      <c r="HD26" s="84">
        <f t="shared" ref="HD26:JO26" si="53">IF(HD11=0,"",HD11/GX10)</f>
        <v>0.51703794120638791</v>
      </c>
      <c r="HE26" s="84">
        <f t="shared" si="53"/>
        <v>0.56911153723234265</v>
      </c>
      <c r="HF26" s="84">
        <f t="shared" si="53"/>
        <v>0.58571836074926309</v>
      </c>
      <c r="HG26" s="84">
        <f t="shared" si="53"/>
        <v>0.51004805591961555</v>
      </c>
      <c r="HH26" s="84">
        <f t="shared" si="53"/>
        <v>0.44711259431224609</v>
      </c>
      <c r="HI26" s="84">
        <f t="shared" si="53"/>
        <v>0.35985966031416955</v>
      </c>
      <c r="HJ26" s="84">
        <f t="shared" si="53"/>
        <v>0.35467113531629663</v>
      </c>
      <c r="HK26" s="84">
        <f t="shared" si="53"/>
        <v>0.2475500905062106</v>
      </c>
      <c r="HL26" s="84">
        <f t="shared" si="53"/>
        <v>0.35070564516129032</v>
      </c>
      <c r="HM26" s="84">
        <f t="shared" si="53"/>
        <v>0.5158176147334026</v>
      </c>
      <c r="HN26" s="84">
        <f t="shared" si="53"/>
        <v>0.51797329681615889</v>
      </c>
      <c r="HO26" s="84">
        <f t="shared" si="53"/>
        <v>0.52333288245637766</v>
      </c>
      <c r="HP26" s="84">
        <f t="shared" si="53"/>
        <v>0.43636133603238869</v>
      </c>
      <c r="HQ26" s="84">
        <f t="shared" si="53"/>
        <v>0.55801292956788018</v>
      </c>
      <c r="HR26" s="84">
        <f t="shared" si="53"/>
        <v>0.62316561844863727</v>
      </c>
      <c r="HS26" s="84">
        <f t="shared" si="53"/>
        <v>0.64912280701754388</v>
      </c>
      <c r="HT26" s="84">
        <f t="shared" si="53"/>
        <v>0.42342846483864949</v>
      </c>
      <c r="HU26" s="84">
        <f t="shared" si="53"/>
        <v>0.39492604765817585</v>
      </c>
      <c r="HV26" s="84">
        <f t="shared" si="53"/>
        <v>0.45694716242661448</v>
      </c>
      <c r="HW26" s="84">
        <f t="shared" si="53"/>
        <v>0.26866776315789476</v>
      </c>
      <c r="HX26" s="84">
        <f t="shared" si="53"/>
        <v>0.33628028814669286</v>
      </c>
      <c r="HY26" s="84">
        <f t="shared" si="53"/>
        <v>0.46851385390428213</v>
      </c>
      <c r="HZ26" s="84">
        <f t="shared" si="53"/>
        <v>0.50380377754459604</v>
      </c>
      <c r="IA26" s="84">
        <f t="shared" si="53"/>
        <v>0.52723764286774533</v>
      </c>
      <c r="IB26" s="84">
        <f t="shared" si="53"/>
        <v>0.45332671300893745</v>
      </c>
      <c r="IC26" s="84">
        <f t="shared" si="53"/>
        <v>0.51372212692967412</v>
      </c>
      <c r="ID26" s="84">
        <f t="shared" si="53"/>
        <v>0.57416013809587041</v>
      </c>
      <c r="IE26" s="84">
        <f t="shared" si="53"/>
        <v>0.55930807248764414</v>
      </c>
      <c r="IF26" s="84">
        <f t="shared" si="53"/>
        <v>0.38775110240078392</v>
      </c>
      <c r="IG26" s="84">
        <f t="shared" si="53"/>
        <v>0.35405525846702318</v>
      </c>
      <c r="IH26" s="84">
        <f t="shared" si="53"/>
        <v>0.34614574557708511</v>
      </c>
      <c r="II26" s="84">
        <f t="shared" si="53"/>
        <v>0.2430488553635646</v>
      </c>
      <c r="IJ26" s="84">
        <f t="shared" si="53"/>
        <v>0.31775817074686219</v>
      </c>
      <c r="IK26" s="84">
        <f t="shared" si="53"/>
        <v>0.4558623811679493</v>
      </c>
      <c r="IL26" s="84">
        <f t="shared" si="53"/>
        <v>0.48865049751243783</v>
      </c>
      <c r="IM26" s="84">
        <f t="shared" si="53"/>
        <v>0.48614741244119186</v>
      </c>
      <c r="IN26" s="84">
        <f t="shared" si="53"/>
        <v>0.42865463016889926</v>
      </c>
      <c r="IO26" s="84">
        <f t="shared" si="53"/>
        <v>0.50633114281134795</v>
      </c>
      <c r="IP26" s="84">
        <f t="shared" si="53"/>
        <v>0.70659206154922194</v>
      </c>
      <c r="IQ26" s="84">
        <f t="shared" si="53"/>
        <v>0.50235427829193047</v>
      </c>
      <c r="IR26" s="84">
        <f t="shared" si="53"/>
        <v>0.34855555555555556</v>
      </c>
      <c r="IS26" s="84">
        <f t="shared" si="53"/>
        <v>0.41881742455277893</v>
      </c>
      <c r="IT26" s="84">
        <f t="shared" si="53"/>
        <v>0.2863295188876584</v>
      </c>
      <c r="IU26" s="84">
        <f t="shared" si="53"/>
        <v>0.22839939789262417</v>
      </c>
      <c r="IV26" s="84">
        <f t="shared" si="53"/>
        <v>0.33293221018852787</v>
      </c>
      <c r="IW26" s="84">
        <f t="shared" si="53"/>
        <v>0.3997308209959623</v>
      </c>
      <c r="IX26" s="84">
        <f t="shared" si="53"/>
        <v>0.45055350553505535</v>
      </c>
      <c r="IY26" s="84">
        <f t="shared" si="53"/>
        <v>0.50746799431009959</v>
      </c>
      <c r="IZ26" s="84">
        <f t="shared" si="53"/>
        <v>0.44073275862068967</v>
      </c>
      <c r="JA26" s="84">
        <f t="shared" si="53"/>
        <v>0.50966800437796422</v>
      </c>
      <c r="JB26" s="84">
        <f t="shared" si="53"/>
        <v>0.66992912588592646</v>
      </c>
      <c r="JC26" s="84">
        <f t="shared" si="53"/>
        <v>0.51524275498682726</v>
      </c>
      <c r="JD26" s="84">
        <f t="shared" si="53"/>
        <v>0.39551771628896959</v>
      </c>
      <c r="JE26" s="84">
        <f t="shared" si="53"/>
        <v>0.32543859649122808</v>
      </c>
      <c r="JF26" s="84">
        <f t="shared" si="53"/>
        <v>0.27580688183515606</v>
      </c>
      <c r="JG26" s="84">
        <f t="shared" si="53"/>
        <v>0.26990376202974631</v>
      </c>
      <c r="JH26" s="84">
        <f t="shared" si="53"/>
        <v>0.26968816067653278</v>
      </c>
      <c r="JI26" s="84">
        <f t="shared" si="53"/>
        <v>0.40877993158494869</v>
      </c>
      <c r="JJ26" s="84">
        <f t="shared" si="53"/>
        <v>0.42455333451264815</v>
      </c>
      <c r="JK26" s="84">
        <f t="shared" si="53"/>
        <v>0.51665746364807652</v>
      </c>
      <c r="JL26" s="84">
        <f t="shared" si="53"/>
        <v>0.43521071287908625</v>
      </c>
      <c r="JM26" s="84">
        <f t="shared" si="53"/>
        <v>0.47670435080507023</v>
      </c>
      <c r="JN26" s="84">
        <f t="shared" si="53"/>
        <v>0.66243602865916074</v>
      </c>
      <c r="JO26" s="84">
        <f t="shared" si="53"/>
        <v>0.51220012302645068</v>
      </c>
      <c r="JP26" s="84">
        <f t="shared" ref="JP26:JQ26" si="54">IF(JP11=0,"",JP11/JJ10)</f>
        <v>0.45740905057675246</v>
      </c>
      <c r="JQ26" s="84">
        <f t="shared" si="54"/>
        <v>0.29647850854479546</v>
      </c>
      <c r="JR26" s="84">
        <f t="shared" ref="JR26:MB26" si="55">IF(JR11=0,"",JR11/JL10)</f>
        <v>0.27154682681382891</v>
      </c>
      <c r="JS26" s="84">
        <f t="shared" si="55"/>
        <v>0.2503661971830986</v>
      </c>
      <c r="JT26" s="84">
        <f t="shared" si="55"/>
        <v>0.27414526547975421</v>
      </c>
      <c r="JU26" s="84">
        <f t="shared" si="55"/>
        <v>0.39204424590512654</v>
      </c>
      <c r="JV26" s="84">
        <f t="shared" si="55"/>
        <v>0.4319412219644238</v>
      </c>
      <c r="JW26" s="84">
        <f t="shared" si="55"/>
        <v>0.46909325866896401</v>
      </c>
      <c r="JX26" s="84">
        <f t="shared" si="55"/>
        <v>0.43136353184640147</v>
      </c>
      <c r="JY26" s="84">
        <f t="shared" si="55"/>
        <v>0.48414417963364192</v>
      </c>
      <c r="JZ26" s="84">
        <f t="shared" si="55"/>
        <v>0.58247309466285968</v>
      </c>
      <c r="KA26" s="84">
        <f t="shared" si="55"/>
        <v>0.4977557287975431</v>
      </c>
      <c r="KB26" s="84">
        <f t="shared" si="55"/>
        <v>0.41353699551569506</v>
      </c>
      <c r="KC26" s="84">
        <f t="shared" si="55"/>
        <v>0.292488909285605</v>
      </c>
      <c r="KD26" s="84">
        <f t="shared" si="55"/>
        <v>0.29197728079517216</v>
      </c>
      <c r="KE26" s="84">
        <f t="shared" si="55"/>
        <v>0.17903020483740309</v>
      </c>
      <c r="KF26" s="84">
        <f t="shared" si="55"/>
        <v>0.25395696247554689</v>
      </c>
      <c r="KG26" s="84">
        <f t="shared" si="55"/>
        <v>0.33823896233474682</v>
      </c>
      <c r="KH26" s="84">
        <f t="shared" si="55"/>
        <v>0.43449381584974806</v>
      </c>
      <c r="KI26" s="84">
        <f t="shared" si="55"/>
        <v>0.43742224433938792</v>
      </c>
      <c r="KJ26" s="84">
        <f t="shared" si="55"/>
        <v>0.40647571606475719</v>
      </c>
      <c r="KK26" s="84">
        <f t="shared" si="55"/>
        <v>0.50348977135980744</v>
      </c>
      <c r="KL26" s="84">
        <f t="shared" si="55"/>
        <v>0.52799813345776947</v>
      </c>
      <c r="KM26" s="84">
        <f t="shared" si="55"/>
        <v>0.58637917433605047</v>
      </c>
      <c r="KN26" s="84">
        <f t="shared" si="55"/>
        <v>0.34733542319749217</v>
      </c>
      <c r="KO26" s="84">
        <f t="shared" si="55"/>
        <v>0.28278041074249605</v>
      </c>
      <c r="KP26" s="84">
        <f t="shared" si="55"/>
        <v>0.30124099279423538</v>
      </c>
      <c r="KQ26" s="84">
        <f t="shared" si="55"/>
        <v>0.18101199791340636</v>
      </c>
      <c r="KR26" s="84">
        <f t="shared" si="55"/>
        <v>0.23957543593631539</v>
      </c>
      <c r="KS26" s="84">
        <f t="shared" si="55"/>
        <v>0.37955513487931852</v>
      </c>
      <c r="KT26" s="84">
        <f t="shared" si="55"/>
        <v>0.47463252726410621</v>
      </c>
      <c r="KU26" s="84">
        <f t="shared" si="55"/>
        <v>0.61829740187949145</v>
      </c>
      <c r="KV26" s="84">
        <f t="shared" si="55"/>
        <v>0.95019157088122608</v>
      </c>
      <c r="KW26" s="84">
        <f t="shared" si="55"/>
        <v>1.662716049382716</v>
      </c>
      <c r="KX26" s="84">
        <f t="shared" si="55"/>
        <v>3.1007589636220882</v>
      </c>
      <c r="KY26" s="84">
        <f t="shared" si="55"/>
        <v>8.7570260602963721</v>
      </c>
      <c r="KZ26" s="84">
        <f t="shared" si="55"/>
        <v>0.2272301626416954</v>
      </c>
      <c r="LA26" s="84">
        <f t="shared" si="55"/>
        <v>0.37628761866289639</v>
      </c>
      <c r="LB26" s="84">
        <f t="shared" si="55"/>
        <v>0.21283671433322249</v>
      </c>
      <c r="LC26" s="84">
        <f t="shared" si="55"/>
        <v>0.45500075312547072</v>
      </c>
      <c r="LD26" s="84">
        <f t="shared" si="55"/>
        <v>0.2533166196594589</v>
      </c>
      <c r="LE26" s="84">
        <f t="shared" si="55"/>
        <v>0.47827430619939426</v>
      </c>
      <c r="LF26" s="84">
        <f t="shared" si="55"/>
        <v>0.40288230584467571</v>
      </c>
      <c r="LG26" s="84">
        <f t="shared" si="55"/>
        <v>0.35952503115150625</v>
      </c>
      <c r="LH26" s="84">
        <f t="shared" si="55"/>
        <v>0.34630671166104238</v>
      </c>
      <c r="LI26" s="84">
        <f t="shared" si="55"/>
        <v>0.15755797511312217</v>
      </c>
      <c r="LJ26" s="84">
        <f t="shared" si="55"/>
        <v>0.16335038847830208</v>
      </c>
      <c r="LK26" s="84">
        <f t="shared" si="55"/>
        <v>0.51199338296112484</v>
      </c>
      <c r="LL26" s="84">
        <f t="shared" si="55"/>
        <v>0.31367640241075567</v>
      </c>
      <c r="LM26" s="84">
        <f t="shared" si="55"/>
        <v>0.22118681318681319</v>
      </c>
      <c r="LN26" s="84">
        <f t="shared" si="55"/>
        <v>0.1559275395551479</v>
      </c>
      <c r="LO26" s="84">
        <f t="shared" si="55"/>
        <v>0.19279279279279279</v>
      </c>
      <c r="LP26" s="84">
        <f t="shared" si="55"/>
        <v>0.1659098280895232</v>
      </c>
      <c r="LQ26" s="84">
        <f t="shared" si="55"/>
        <v>0.23492723492723494</v>
      </c>
      <c r="LR26" s="84">
        <f t="shared" si="55"/>
        <v>0.37157757496740546</v>
      </c>
      <c r="LS26" s="84">
        <f t="shared" si="55"/>
        <v>0.45576313006697217</v>
      </c>
      <c r="LT26" s="84">
        <f t="shared" si="55"/>
        <v>0.49468892261001518</v>
      </c>
      <c r="LU26" s="84">
        <f t="shared" si="55"/>
        <v>0.52361396303901442</v>
      </c>
      <c r="LV26" s="84">
        <f t="shared" si="55"/>
        <v>0.66786613889888446</v>
      </c>
      <c r="LW26" s="84">
        <f t="shared" si="55"/>
        <v>0.50964777947932616</v>
      </c>
      <c r="LX26" s="84">
        <f t="shared" si="55"/>
        <v>0.55261355854827665</v>
      </c>
      <c r="LY26" s="84">
        <f t="shared" si="55"/>
        <v>0.336231884057971</v>
      </c>
      <c r="LZ26" s="84">
        <f t="shared" si="55"/>
        <v>0.24</v>
      </c>
      <c r="MA26" s="84">
        <f t="shared" si="55"/>
        <v>0.28987783595113437</v>
      </c>
      <c r="MB26" s="84">
        <f t="shared" si="55"/>
        <v>0.23956348518967607</v>
      </c>
    </row>
    <row r="27" spans="1:340" ht="14.25" x14ac:dyDescent="0.2">
      <c r="A27" s="85" t="s">
        <v>235</v>
      </c>
      <c r="B27" s="21" t="s">
        <v>71</v>
      </c>
      <c r="E27" s="84"/>
      <c r="F27" s="84"/>
      <c r="G27" s="84"/>
      <c r="H27" s="84"/>
      <c r="I27" s="84"/>
      <c r="J27" s="84"/>
      <c r="K27" s="84"/>
      <c r="L27" s="84"/>
      <c r="M27" s="84"/>
      <c r="N27" s="84">
        <f t="shared" ref="N27" si="56">IF(N26="","",AVERAGE(C26:N26))</f>
        <v>0.35993903035043412</v>
      </c>
      <c r="O27" s="84">
        <f t="shared" ref="O27" si="57">IF(O26="","",AVERAGE(D26:O26))</f>
        <v>0.34343980379243561</v>
      </c>
      <c r="P27" s="84">
        <f t="shared" ref="P27" si="58">IF(P26="","",AVERAGE(E26:P26))</f>
        <v>0.3287613143076254</v>
      </c>
      <c r="Q27" s="84">
        <f t="shared" ref="Q27" si="59">IF(Q26="","",AVERAGE(F26:Q26))</f>
        <v>0.33370780106333819</v>
      </c>
      <c r="R27" s="84">
        <f t="shared" ref="R27" si="60">IF(R26="","",AVERAGE(G26:R26))</f>
        <v>0.34080066690010236</v>
      </c>
      <c r="S27" s="84">
        <f t="shared" ref="S27" si="61">IF(S26="","",AVERAGE(H26:S26))</f>
        <v>0.34787581175953664</v>
      </c>
      <c r="T27" s="84">
        <f t="shared" ref="T27" si="62">IF(T26="","",AVERAGE(I26:T26))</f>
        <v>0.34902181969430396</v>
      </c>
      <c r="U27" s="84">
        <f t="shared" ref="U27" si="63">IF(U26="","",AVERAGE(J26:U26))</f>
        <v>0.35135505465994771</v>
      </c>
      <c r="V27" s="84">
        <f t="shared" ref="V27" si="64">IF(V26="","",AVERAGE(K26:V26))</f>
        <v>0.34369638393946422</v>
      </c>
      <c r="W27" s="84">
        <f t="shared" ref="W27" si="65">IF(W26="","",AVERAGE(L26:W26))</f>
        <v>0.34700494471583426</v>
      </c>
      <c r="X27" s="84">
        <f t="shared" ref="X27" si="66">IF(X26="","",AVERAGE(M26:X26))</f>
        <v>0.34042961643744118</v>
      </c>
      <c r="Y27" s="84">
        <f t="shared" ref="Y27" si="67">IF(Y26="","",AVERAGE(N26:Y26))</f>
        <v>0.33941766898307962</v>
      </c>
      <c r="Z27" s="84">
        <f t="shared" ref="Z27" si="68">IF(Z26="","",AVERAGE(O26:Z26))</f>
        <v>0.34109332538319032</v>
      </c>
      <c r="AA27" s="84">
        <f t="shared" ref="AA27" si="69">IF(AA26="","",AVERAGE(P26:AA26))</f>
        <v>0.33478042111007023</v>
      </c>
      <c r="AB27" s="84">
        <f t="shared" ref="AB27" si="70">IF(AB26="","",AVERAGE(Q26:AB26))</f>
        <v>0.33570202115817538</v>
      </c>
      <c r="AC27" s="84">
        <f t="shared" ref="AC27" si="71">IF(AC26="","",AVERAGE(R26:AC26))</f>
        <v>0.33516480700409629</v>
      </c>
      <c r="AD27" s="84">
        <f t="shared" ref="AD27" si="72">IF(AD26="","",AVERAGE(S26:AD26))</f>
        <v>0.33305991976494315</v>
      </c>
      <c r="AE27" s="84">
        <f t="shared" ref="AE27" si="73">IF(AE26="","",AVERAGE(T26:AE26))</f>
        <v>0.33230182168904715</v>
      </c>
      <c r="AF27" s="84">
        <f t="shared" ref="AF27" si="74">IF(AF26="","",AVERAGE(U26:AF26))</f>
        <v>0.32972483918832385</v>
      </c>
      <c r="AG27" s="84">
        <f t="shared" ref="AG27" si="75">IF(AG26="","",AVERAGE(V26:AG26))</f>
        <v>0.32858330311626066</v>
      </c>
      <c r="AH27" s="84">
        <f t="shared" ref="AH27" si="76">IF(AH26="","",AVERAGE(W26:AH26))</f>
        <v>0.32742466569991802</v>
      </c>
      <c r="AI27" s="84">
        <f t="shared" ref="AI27" si="77">IF(AI26="","",AVERAGE(X26:AI26))</f>
        <v>0.32860623531467487</v>
      </c>
      <c r="AJ27" s="84">
        <f t="shared" ref="AJ27" si="78">IF(AJ26="","",AVERAGE(Y26:AJ26))</f>
        <v>0.32802960664807107</v>
      </c>
      <c r="AK27" s="84">
        <f t="shared" ref="AK27" si="79">IF(AK26="","",AVERAGE(Z26:AK26))</f>
        <v>0.32901101704048796</v>
      </c>
      <c r="AL27" s="84">
        <f t="shared" ref="AL27" si="80">IF(AL26="","",AVERAGE(AA26:AL26))</f>
        <v>0.32587902254246426</v>
      </c>
      <c r="AM27" s="84">
        <f t="shared" ref="AM27" si="81">IF(AM26="","",AVERAGE(AB26:AM26))</f>
        <v>0.32340323670159304</v>
      </c>
      <c r="AN27" s="84">
        <f t="shared" ref="AN27" si="82">IF(AN26="","",AVERAGE(AC26:AN26))</f>
        <v>0.31894555246643003</v>
      </c>
      <c r="AO27" s="84">
        <f t="shared" ref="AO27" si="83">IF(AO26="","",AVERAGE(AD26:AO26))</f>
        <v>0.31509063891804118</v>
      </c>
      <c r="AP27" s="84">
        <f t="shared" ref="AP27" si="84">IF(AP26="","",AVERAGE(AE26:AP26))</f>
        <v>0.31290079874279769</v>
      </c>
      <c r="AQ27" s="84">
        <f t="shared" ref="AQ27" si="85">IF(AQ26="","",AVERAGE(AF26:AQ26))</f>
        <v>0.31181540648454431</v>
      </c>
      <c r="AR27" s="84">
        <f t="shared" ref="AR27" si="86">IF(AR26="","",AVERAGE(AG26:AR26))</f>
        <v>0.31156061727159839</v>
      </c>
      <c r="AS27" s="84">
        <f t="shared" ref="AS27" si="87">IF(AS26="","",AVERAGE(AH26:AS26))</f>
        <v>0.31151553329134152</v>
      </c>
      <c r="AT27" s="84">
        <f t="shared" ref="AT27" si="88">IF(AT26="","",AVERAGE(AI26:AT26))</f>
        <v>0.31626381191632158</v>
      </c>
      <c r="AU27" s="84">
        <f t="shared" ref="AU27" si="89">IF(AU26="","",AVERAGE(AJ26:AU26))</f>
        <v>0.31461449682422576</v>
      </c>
      <c r="AV27" s="84">
        <f t="shared" ref="AV27" si="90">IF(AV26="","",AVERAGE(AK26:AV26))</f>
        <v>0.31454009771414726</v>
      </c>
      <c r="AW27" s="84">
        <f t="shared" ref="AW27" si="91">IF(AW26="","",AVERAGE(AL26:AW26))</f>
        <v>0.31429016361428758</v>
      </c>
      <c r="AX27" s="84">
        <f t="shared" ref="AX27" si="92">IF(AX26="","",AVERAGE(AM26:AX26))</f>
        <v>0.31427542560332955</v>
      </c>
      <c r="AY27" s="84">
        <f t="shared" ref="AY27" si="93">IF(AY26="","",AVERAGE(AN26:AY26))</f>
        <v>0.31633690774011286</v>
      </c>
      <c r="AZ27" s="84">
        <f t="shared" ref="AZ27" si="94">IF(AZ26="","",AVERAGE(AO26:AZ26))</f>
        <v>0.31619741071273738</v>
      </c>
      <c r="BA27" s="84">
        <f t="shared" ref="BA27" si="95">IF(BA26="","",AVERAGE(AP26:BA26))</f>
        <v>0.31529665012011937</v>
      </c>
      <c r="BB27" s="84">
        <f t="shared" ref="BB27" si="96">IF(BB26="","",AVERAGE(AQ26:BB26))</f>
        <v>0.31751969172203703</v>
      </c>
      <c r="BC27" s="84">
        <f t="shared" ref="BC27" si="97">IF(BC26="","",AVERAGE(AR26:BC26))</f>
        <v>0.31747873242819857</v>
      </c>
      <c r="BD27" s="84">
        <f t="shared" ref="BD27" si="98">IF(BD26="","",AVERAGE(AS26:BD26))</f>
        <v>0.31919932593930528</v>
      </c>
      <c r="BE27" s="84">
        <f t="shared" ref="BE27" si="99">IF(BE26="","",AVERAGE(AT26:BE26))</f>
        <v>0.3165905862918636</v>
      </c>
      <c r="BF27" s="84">
        <f t="shared" ref="BF27" si="100">IF(BF26="","",AVERAGE(AU26:BF26))</f>
        <v>0.32584413738939727</v>
      </c>
      <c r="BG27" s="84">
        <f t="shared" ref="BG27" si="101">IF(BG26="","",AVERAGE(AV26:BG26))</f>
        <v>0.3331656198344955</v>
      </c>
      <c r="BH27" s="84">
        <f t="shared" ref="BH27" si="102">IF(BH26="","",AVERAGE(AW26:BH26))</f>
        <v>0.33712618404684669</v>
      </c>
      <c r="BI27" s="84">
        <f t="shared" ref="BI27" si="103">IF(BI26="","",AVERAGE(AX26:BI26))</f>
        <v>0.3389851988135244</v>
      </c>
      <c r="BJ27" s="84">
        <f t="shared" ref="BJ27" si="104">IF(BJ26="","",AVERAGE(AY26:BJ26))</f>
        <v>0.33777248084898642</v>
      </c>
      <c r="BK27" s="84">
        <f t="shared" ref="BK27" si="105">IF(BK26="","",AVERAGE(AZ26:BK26))</f>
        <v>0.34066348464927471</v>
      </c>
      <c r="BL27" s="84">
        <f t="shared" ref="BL27" si="106">IF(BL26="","",AVERAGE(BA26:BL26))</f>
        <v>0.3427735680059838</v>
      </c>
      <c r="BM27" s="84">
        <f t="shared" ref="BM27" si="107">IF(BM26="","",AVERAGE(BB26:BM26))</f>
        <v>0.34670983353173962</v>
      </c>
      <c r="BN27" s="84">
        <f t="shared" ref="BN27" si="108">IF(BN26="","",AVERAGE(BC26:BN26))</f>
        <v>0.35224959703965747</v>
      </c>
      <c r="BO27" s="84">
        <f t="shared" ref="BO27" si="109">IF(BO26="","",AVERAGE(BD26:BO26))</f>
        <v>0.35496518042516007</v>
      </c>
      <c r="BP27" s="84">
        <f t="shared" ref="BP27" si="110">IF(BP26="","",AVERAGE(BE26:BP26))</f>
        <v>0.35518523107616934</v>
      </c>
      <c r="BQ27" s="84">
        <f t="shared" ref="BQ27" si="111">IF(BQ26="","",AVERAGE(BF26:BQ26))</f>
        <v>0.36229548253364979</v>
      </c>
      <c r="BR27" s="84">
        <f t="shared" ref="BR27" si="112">IF(BR26="","",AVERAGE(BG26:BR26))</f>
        <v>0.36344384862097351</v>
      </c>
      <c r="BS27" s="84">
        <f t="shared" ref="BS27" si="113">IF(BS26="","",AVERAGE(BH26:BS26))</f>
        <v>0.35837590235715572</v>
      </c>
      <c r="BT27" s="84">
        <f t="shared" ref="BT27" si="114">IF(BT26="","",AVERAGE(BI26:BT26))</f>
        <v>0.36021810246230612</v>
      </c>
      <c r="BU27" s="84">
        <f t="shared" ref="BU27" si="115">IF(BU26="","",AVERAGE(BJ26:BU26))</f>
        <v>0.35881972734865908</v>
      </c>
      <c r="BV27" s="84">
        <f t="shared" ref="BV27" si="116">IF(BV26="","",AVERAGE(BK26:BV26))</f>
        <v>0.35905776685878282</v>
      </c>
      <c r="BW27" s="84">
        <f t="shared" ref="BW27" si="117">IF(BW26="","",AVERAGE(BL26:BW26))</f>
        <v>0.35710347905118062</v>
      </c>
      <c r="BX27" s="84">
        <f t="shared" ref="BX27" si="118">IF(BX26="","",AVERAGE(BM26:BX26))</f>
        <v>0.35686906321289702</v>
      </c>
      <c r="BY27" s="84">
        <f t="shared" ref="BY27" si="119">IF(BY26="","",AVERAGE(BN26:BY26))</f>
        <v>0.35381937369567501</v>
      </c>
      <c r="BZ27" s="84">
        <f t="shared" ref="BZ27" si="120">IF(BZ26="","",AVERAGE(BO26:BZ26))</f>
        <v>0.35339479724793993</v>
      </c>
      <c r="CA27" s="84">
        <f t="shared" ref="CA27" si="121">IF(CA26="","",AVERAGE(BP26:CA26))</f>
        <v>0.3563007345541534</v>
      </c>
      <c r="CB27" s="84">
        <f t="shared" ref="CB27" si="122">IF(CB26="","",AVERAGE(BQ26:CB26))</f>
        <v>0.3583791344438953</v>
      </c>
      <c r="CC27" s="84">
        <f t="shared" ref="CC27" si="123">IF(CC26="","",AVERAGE(BR26:CC26))</f>
        <v>0.36010219173739016</v>
      </c>
      <c r="CD27" s="84">
        <f t="shared" ref="CD27" si="124">IF(CD26="","",AVERAGE(BS26:CD26))</f>
        <v>0.35497524992988705</v>
      </c>
      <c r="CE27" s="84">
        <f t="shared" ref="CE27" si="125">IF(CE26="","",AVERAGE(BT26:CE26))</f>
        <v>0.35969890169852797</v>
      </c>
      <c r="CF27" s="84">
        <f t="shared" ref="CF27" si="126">IF(CF26="","",AVERAGE(BU26:CF26))</f>
        <v>0.35993427312252774</v>
      </c>
      <c r="CG27" s="84">
        <f t="shared" ref="CG27" si="127">IF(CG26="","",AVERAGE(BV26:CG26))</f>
        <v>0.36239057405712433</v>
      </c>
      <c r="CH27" s="84">
        <f t="shared" ref="CH27" si="128">IF(CH26="","",AVERAGE(BW26:CH26))</f>
        <v>0.37343448933098494</v>
      </c>
      <c r="CI27" s="84">
        <f t="shared" ref="CI27" si="129">IF(CI26="","",AVERAGE(BX26:CI26))</f>
        <v>0.37921099674269865</v>
      </c>
      <c r="CJ27" s="84">
        <f t="shared" ref="CJ27" si="130">IF(CJ26="","",AVERAGE(BY26:CJ26))</f>
        <v>0.38908787085566177</v>
      </c>
      <c r="CK27" s="84">
        <f t="shared" ref="CK27" si="131">IF(CK26="","",AVERAGE(BZ26:CK26))</f>
        <v>0.3993637209780922</v>
      </c>
      <c r="CL27" s="84">
        <f t="shared" ref="CL27" si="132">IF(CL26="","",AVERAGE(CA26:CL26))</f>
        <v>0.40051620564431706</v>
      </c>
      <c r="CM27" s="84">
        <f t="shared" ref="CM27" si="133">IF(CM26="","",AVERAGE(CB26:CM26))</f>
        <v>0.39826412679459056</v>
      </c>
      <c r="CN27" s="84">
        <f t="shared" ref="CN27" si="134">IF(CN26="","",AVERAGE(CC26:CN26))</f>
        <v>0.40387521882757244</v>
      </c>
      <c r="CO27" s="84">
        <f t="shared" ref="CO27" si="135">IF(CO26="","",AVERAGE(CD26:CO26))</f>
        <v>0.40771602069093588</v>
      </c>
      <c r="CP27" s="84">
        <f t="shared" ref="CP27" si="136">IF(CP26="","",AVERAGE(CE26:CP26))</f>
        <v>0.40341518646719421</v>
      </c>
      <c r="CQ27" s="84">
        <f t="shared" ref="CQ27" si="137">IF(CQ26="","",AVERAGE(CF26:CQ26))</f>
        <v>0.40541768379410198</v>
      </c>
      <c r="CR27" s="84">
        <f t="shared" ref="CR27" si="138">IF(CR26="","",AVERAGE(CG26:CR26))</f>
        <v>0.41419611132028961</v>
      </c>
      <c r="CS27" s="84">
        <f t="shared" ref="CS27" si="139">IF(CS26="","",AVERAGE(CH26:CS26))</f>
        <v>0.42106288504565853</v>
      </c>
      <c r="CT27" s="84">
        <f t="shared" ref="CT27" si="140">IF(CT26="","",AVERAGE(CI26:CT26))</f>
        <v>0.42762242255185967</v>
      </c>
      <c r="CU27" s="84">
        <f t="shared" ref="CU27" si="141">IF(CU26="","",AVERAGE(CJ26:CU26))</f>
        <v>0.43197922522350168</v>
      </c>
      <c r="CV27" s="84">
        <f t="shared" ref="CV27" si="142">IF(CV26="","",AVERAGE(CK26:CV26))</f>
        <v>0.43683502430493837</v>
      </c>
      <c r="CW27" s="84">
        <f t="shared" ref="CW27" si="143">IF(CW26="","",AVERAGE(CL26:CW26))</f>
        <v>0.4449014209509376</v>
      </c>
      <c r="CX27" s="84">
        <f t="shared" ref="CX27" si="144">IF(CX26="","",AVERAGE(CM26:CX26))</f>
        <v>0.45508828339531365</v>
      </c>
      <c r="CY27" s="84">
        <f t="shared" ref="CY27" si="145">IF(CY26="","",AVERAGE(CN26:CY26))</f>
        <v>0.46633948028417099</v>
      </c>
      <c r="CZ27" s="84">
        <f t="shared" ref="CZ27" si="146">IF(CZ26="","",AVERAGE(CO26:CZ26))</f>
        <v>0.47519253647004428</v>
      </c>
      <c r="DA27" s="84">
        <f t="shared" ref="DA27" si="147">IF(DA26="","",AVERAGE(CP26:DA26))</f>
        <v>0.4849776259294134</v>
      </c>
      <c r="DB27" s="84">
        <f t="shared" ref="DB27" si="148">IF(DB26="","",AVERAGE(CQ26:DB26))</f>
        <v>0.49909111268602624</v>
      </c>
      <c r="DC27" s="84">
        <f t="shared" ref="DC27" si="149">IF(DC26="","",AVERAGE(CR26:DC26))</f>
        <v>0.50177884460473055</v>
      </c>
      <c r="DD27" s="84">
        <f t="shared" ref="DD27" si="150">IF(DD26="","",AVERAGE(CS26:DD26))</f>
        <v>0.49954724819268009</v>
      </c>
      <c r="DE27" s="84">
        <f t="shared" ref="DE27" si="151">IF(DE26="","",AVERAGE(CT26:DE26))</f>
        <v>0.50622273636865944</v>
      </c>
      <c r="DF27" s="84">
        <f t="shared" ref="DF27" si="152">IF(DF26="","",AVERAGE(CU26:DF26))</f>
        <v>0.50464880619340102</v>
      </c>
      <c r="DG27" s="84">
        <f t="shared" ref="DG27" si="153">IF(DG26="","",AVERAGE(CV26:DG26))</f>
        <v>0.50499187982709104</v>
      </c>
      <c r="DH27" s="84">
        <f t="shared" ref="DH27" si="154">IF(DH26="","",AVERAGE(CW26:DH26))</f>
        <v>0.50707604442552834</v>
      </c>
      <c r="DI27" s="84">
        <f t="shared" ref="DI27" si="155">IF(DI26="","",AVERAGE(CX26:DI26))</f>
        <v>0.50141194135545186</v>
      </c>
      <c r="DJ27" s="84">
        <f t="shared" ref="DJ27" si="156">IF(DJ26="","",AVERAGE(CY26:DJ26))</f>
        <v>0.49114894749058502</v>
      </c>
      <c r="DK27" s="84">
        <f t="shared" ref="DK27" si="157">IF(DK26="","",AVERAGE(CZ26:DK26))</f>
        <v>0.4864655737062949</v>
      </c>
      <c r="DL27" s="84">
        <f t="shared" ref="DL27" si="158">IF(DL26="","",AVERAGE(DA26:DL26))</f>
        <v>0.47661992933077896</v>
      </c>
      <c r="DM27" s="84">
        <f t="shared" ref="DM27" si="159">IF(DM26="","",AVERAGE(DB26:DM26))</f>
        <v>0.46601455751553705</v>
      </c>
      <c r="DN27" s="84">
        <f t="shared" ref="DN27" si="160">IF(DN26="","",AVERAGE(DC26:DN26))</f>
        <v>0.46392011357426238</v>
      </c>
      <c r="DO27" s="84">
        <f t="shared" ref="DO27" si="161">IF(DO26="","",AVERAGE(DD26:DO26))</f>
        <v>0.45151104564284367</v>
      </c>
      <c r="DP27" s="84">
        <f t="shared" ref="DP27" si="162">IF(DP26="","",AVERAGE(DE26:DP26))</f>
        <v>0.44819677235885064</v>
      </c>
      <c r="DQ27" s="84">
        <f t="shared" ref="DQ27" si="163">IF(DQ26="","",AVERAGE(DF26:DQ26))</f>
        <v>0.43981524405444627</v>
      </c>
      <c r="DR27" s="84">
        <f t="shared" ref="DR27" si="164">IF(DR26="","",AVERAGE(DG26:DR26))</f>
        <v>0.42857017266111175</v>
      </c>
      <c r="DS27" s="84">
        <f t="shared" ref="DS27" si="165">IF(DS26="","",AVERAGE(DH26:DS26))</f>
        <v>0.42871829198505546</v>
      </c>
      <c r="DT27" s="84">
        <f t="shared" ref="DT27" si="166">IF(DT26="","",AVERAGE(DI26:DT26))</f>
        <v>0.41766464297081707</v>
      </c>
      <c r="DU27" s="84">
        <f t="shared" ref="DU27" si="167">IF(DU26="","",AVERAGE(DJ26:DU26))</f>
        <v>0.41202733397584018</v>
      </c>
      <c r="DV27" s="84">
        <f t="shared" ref="DV27" si="168">IF(DV26="","",AVERAGE(DK26:DV26))</f>
        <v>0.40948772873528522</v>
      </c>
      <c r="DW27" s="84">
        <f t="shared" ref="DW27" si="169">IF(DW26="","",AVERAGE(DL26:DW26))</f>
        <v>0.40356467049402944</v>
      </c>
      <c r="DX27" s="84">
        <f t="shared" ref="DX27" si="170">IF(DX26="","",AVERAGE(DM26:DX26))</f>
        <v>0.39841827788302497</v>
      </c>
      <c r="DY27" s="84">
        <f t="shared" ref="DY27" si="171">IF(DY26="","",AVERAGE(DN26:DY26))</f>
        <v>0.39979752687533243</v>
      </c>
      <c r="DZ27" s="84">
        <f t="shared" ref="DZ27" si="172">IF(DZ26="","",AVERAGE(DO26:DZ26))</f>
        <v>0.39774852449926229</v>
      </c>
      <c r="EA27" s="84">
        <f t="shared" ref="EA27" si="173">IF(EA26="","",AVERAGE(DP26:EA26))</f>
        <v>0.39779134872726124</v>
      </c>
      <c r="EB27" s="84">
        <f t="shared" ref="EB27" si="174">IF(EB26="","",AVERAGE(DQ26:EB26))</f>
        <v>0.39778174561246238</v>
      </c>
      <c r="EC27" s="84">
        <f t="shared" ref="EC27" si="175">IF(EC26="","",AVERAGE(DR26:EC26))</f>
        <v>0.39164062022322588</v>
      </c>
      <c r="ED27" s="84">
        <f t="shared" ref="ED27" si="176">IF(ED26="","",AVERAGE(DS26:ED26))</f>
        <v>0.39145614913499305</v>
      </c>
      <c r="EE27" s="84">
        <f t="shared" ref="EE27" si="177">IF(EE26="","",AVERAGE(DT26:EE26))</f>
        <v>0.38792830107370629</v>
      </c>
      <c r="EF27" s="84">
        <f t="shared" ref="EF27" si="178">IF(EF26="","",AVERAGE(DU26:EF26))</f>
        <v>0.38514558295066698</v>
      </c>
      <c r="EG27" s="84">
        <f t="shared" ref="EG27" si="179">IF(EG26="","",AVERAGE(DV26:EG26))</f>
        <v>0.38127240607343599</v>
      </c>
      <c r="EH27" s="84">
        <f t="shared" ref="EH27" si="180">IF(EH26="","",AVERAGE(DW26:EH26))</f>
        <v>0.38300583128728771</v>
      </c>
      <c r="EI27" s="84">
        <f t="shared" ref="EI27" si="181">IF(EI26="","",AVERAGE(DX26:EI26))</f>
        <v>0.38739587458588987</v>
      </c>
      <c r="EJ27" s="84">
        <f t="shared" ref="EJ27" si="182">IF(EJ26="","",AVERAGE(DY26:EJ26))</f>
        <v>0.38744866126200134</v>
      </c>
      <c r="EK27" s="84">
        <f t="shared" ref="EK27" si="183">IF(EK26="","",AVERAGE(DZ26:EK26))</f>
        <v>0.39269014867211577</v>
      </c>
      <c r="EL27" s="84">
        <f t="shared" ref="EL27" si="184">IF(EL26="","",AVERAGE(EA26:EL26))</f>
        <v>0.40126230671664948</v>
      </c>
      <c r="EM27" s="84">
        <f t="shared" ref="EM27" si="185">IF(EM26="","",AVERAGE(EB26:EM26))</f>
        <v>0.41513897780635584</v>
      </c>
      <c r="EN27" s="84">
        <f t="shared" ref="EN27" si="186">IF(EN26="","",AVERAGE(EC26:EN26))</f>
        <v>0.4221154339848307</v>
      </c>
      <c r="EO27" s="84">
        <f t="shared" ref="EO27" si="187">IF(EO26="","",AVERAGE(ED26:EO26))</f>
        <v>0.42274006366598754</v>
      </c>
      <c r="EP27" s="84">
        <f t="shared" ref="EP27" si="188">IF(EP26="","",AVERAGE(EE26:EP26))</f>
        <v>0.42675262814539733</v>
      </c>
      <c r="EQ27" s="84">
        <f t="shared" ref="EQ27" si="189">IF(EQ26="","",AVERAGE(EF26:EQ26))</f>
        <v>0.42480079178602653</v>
      </c>
      <c r="ER27" s="84">
        <f t="shared" ref="ER27" si="190">IF(ER26="","",AVERAGE(EG26:ER26))</f>
        <v>0.42667978486298125</v>
      </c>
      <c r="ES27" s="84">
        <f t="shared" ref="ES27" si="191">IF(ES26="","",AVERAGE(EH26:ES26))</f>
        <v>0.43139641570704318</v>
      </c>
      <c r="ET27" s="84">
        <f t="shared" ref="ET27" si="192">IF(ET26="","",AVERAGE(EI26:ET26))</f>
        <v>0.43698933643631493</v>
      </c>
      <c r="EU27" s="84">
        <f t="shared" ref="EU27" si="193">IF(EU26="","",AVERAGE(EJ26:EU26))</f>
        <v>0.43417391247803377</v>
      </c>
      <c r="EV27" s="84">
        <f t="shared" ref="EV27" si="194">IF(EV26="","",AVERAGE(EK26:EV26))</f>
        <v>0.43610202246780555</v>
      </c>
      <c r="EW27" s="84">
        <f t="shared" ref="EW27" si="195">IF(EW26="","",AVERAGE(EL26:EW26))</f>
        <v>0.44314112328203864</v>
      </c>
      <c r="EX27" s="84">
        <f t="shared" ref="EX27" si="196">IF(EX26="","",AVERAGE(EM26:EX26))</f>
        <v>0.43465770982624963</v>
      </c>
      <c r="EY27" s="84">
        <f t="shared" ref="EY27" si="197">IF(EY26="","",AVERAGE(EN26:EY26))</f>
        <v>0.43743265059578323</v>
      </c>
      <c r="EZ27" s="84">
        <f t="shared" ref="EZ27" si="198">IF(EZ26="","",AVERAGE(EO26:EZ26))</f>
        <v>0.43334885116134236</v>
      </c>
      <c r="FA27" s="84">
        <f t="shared" ref="FA27" si="199">IF(FA26="","",AVERAGE(EP26:FA26))</f>
        <v>0.43798811411015742</v>
      </c>
      <c r="FB27" s="84">
        <f t="shared" ref="FB27" si="200">IF(FB26="","",AVERAGE(EQ26:FB26))</f>
        <v>0.44631027308888233</v>
      </c>
      <c r="FC27" s="84">
        <f t="shared" ref="FC27" si="201">IF(FC26="","",AVERAGE(ER26:FC26))</f>
        <v>0.44655802787333565</v>
      </c>
      <c r="FD27" s="84">
        <f t="shared" ref="FD27" si="202">IF(FD26="","",AVERAGE(ES26:FD26))</f>
        <v>0.45451023369007976</v>
      </c>
      <c r="FE27" s="84">
        <f t="shared" ref="FE27" si="203">IF(FE26="","",AVERAGE(ET26:FE26))</f>
        <v>0.46152754270986129</v>
      </c>
      <c r="FF27" s="84">
        <f t="shared" ref="FF27" si="204">IF(FF26="","",AVERAGE(EU26:FF26))</f>
        <v>0.46210019624645521</v>
      </c>
      <c r="FG27" s="84">
        <f t="shared" ref="FG27" si="205">IF(FG26="","",AVERAGE(EV26:FG26))</f>
        <v>0.46696276813459492</v>
      </c>
      <c r="FH27" s="84">
        <f t="shared" ref="FH27" si="206">IF(FH26="","",AVERAGE(EW26:FH26))</f>
        <v>0.47482777611552757</v>
      </c>
      <c r="FI27" s="84">
        <f t="shared" ref="FI27" si="207">IF(FI26="","",AVERAGE(EX26:FI26))</f>
        <v>0.4703231491227155</v>
      </c>
      <c r="FJ27" s="84">
        <f t="shared" ref="FJ27" si="208">IF(FJ26="","",AVERAGE(EY26:FJ26))</f>
        <v>0.4691977828792635</v>
      </c>
      <c r="FK27" s="84">
        <f t="shared" ref="FK27" si="209">IF(FK26="","",AVERAGE(EZ26:FK26))</f>
        <v>0.47270249945718618</v>
      </c>
      <c r="FL27" s="84">
        <f t="shared" ref="FL27" si="210">IF(FL26="","",AVERAGE(FA26:FL26))</f>
        <v>0.47804147977810291</v>
      </c>
      <c r="FM27" s="84">
        <f t="shared" ref="FM27" si="211">IF(FM26="","",AVERAGE(FB26:FM26))</f>
        <v>0.48864758821192233</v>
      </c>
      <c r="FN27" s="84">
        <f t="shared" ref="FN27" si="212">IF(FN26="","",AVERAGE(FC26:FN26))</f>
        <v>0.49665456837661903</v>
      </c>
      <c r="FO27" s="84">
        <f t="shared" ref="FO27" si="213">IF(FO26="","",AVERAGE(FD26:FO26))</f>
        <v>0.50980648335396916</v>
      </c>
      <c r="FP27" s="84">
        <f t="shared" ref="FP27" si="214">IF(FP26="","",AVERAGE(FE26:FP26))</f>
        <v>0.52768200471118476</v>
      </c>
      <c r="FQ27" s="84">
        <f t="shared" ref="FQ27" si="215">IF(FQ26="","",AVERAGE(FF26:FQ26))</f>
        <v>0.54675718509288129</v>
      </c>
      <c r="FR27" s="84">
        <f t="shared" ref="FR27" si="216">IF(FR26="","",AVERAGE(FG26:FR26))</f>
        <v>0.56487727464083426</v>
      </c>
      <c r="FS27" s="84">
        <f t="shared" ref="FS27" si="217">IF(FS26="","",AVERAGE(FH26:FS26))</f>
        <v>0.58238206186770458</v>
      </c>
      <c r="FT27" s="84">
        <f t="shared" ref="FT27" si="218">IF(FT26="","",AVERAGE(FI26:FT26))</f>
        <v>0.59983951464855734</v>
      </c>
      <c r="FU27" s="84">
        <f t="shared" ref="FU27" si="219">IF(FU26="","",AVERAGE(FJ26:FU26))</f>
        <v>0.61087267034980353</v>
      </c>
      <c r="FV27" s="84">
        <f t="shared" ref="FV27" si="220">IF(FV26="","",AVERAGE(FK26:FV26))</f>
        <v>0.63122544708280193</v>
      </c>
      <c r="FW27" s="84">
        <f t="shared" ref="FW27" si="221">IF(FW26="","",AVERAGE(FL26:FW26))</f>
        <v>0.62310842529988453</v>
      </c>
      <c r="FX27" s="84">
        <f t="shared" ref="FX27" si="222">IF(FX26="","",AVERAGE(FM26:FX26))</f>
        <v>0.63080050804508347</v>
      </c>
      <c r="FY27" s="84">
        <f t="shared" ref="FY27" si="223">IF(FY26="","",AVERAGE(FN26:FY26))</f>
        <v>0.65013021024230577</v>
      </c>
      <c r="FZ27" s="84">
        <f t="shared" ref="FZ27" si="224">IF(FZ26="","",AVERAGE(FO26:FZ26))</f>
        <v>0.65047812560425655</v>
      </c>
      <c r="GA27" s="84">
        <f t="shared" ref="GA27" si="225">IF(GA26="","",AVERAGE(FP26:GA26))</f>
        <v>0.65688886806344038</v>
      </c>
      <c r="GB27" s="84">
        <f t="shared" ref="GB27" si="226">IF(GB26="","",AVERAGE(FQ26:GB26))</f>
        <v>0.65243374932965714</v>
      </c>
      <c r="GC27" s="84">
        <f t="shared" ref="GC27" si="227">IF(GC26="","",AVERAGE(FR26:GC26))</f>
        <v>0.64866406943540189</v>
      </c>
      <c r="GD27" s="84">
        <f t="shared" ref="GD27" si="228">IF(GD26="","",AVERAGE(FS26:GD26))</f>
        <v>0.63597565385422017</v>
      </c>
      <c r="GE27" s="84">
        <f t="shared" ref="GE27" si="229">IF(GE26="","",AVERAGE(FT26:GE26))</f>
        <v>0.62250006715023931</v>
      </c>
      <c r="GF27" s="84">
        <f t="shared" ref="GF27" si="230">IF(GF26="","",AVERAGE(FU26:GF26))</f>
        <v>0.61480369082013764</v>
      </c>
      <c r="GG27" s="84">
        <f t="shared" ref="GG27" si="231">IF(GG26="","",AVERAGE(FV26:GG26))</f>
        <v>0.60399274742695708</v>
      </c>
      <c r="GH27" s="84">
        <f t="shared" ref="GH27" si="232">IF(GH26="","",AVERAGE(FW26:GH26))</f>
        <v>0.59563269960865861</v>
      </c>
      <c r="GI27" s="84">
        <f t="shared" ref="GI27" si="233">IF(GI26="","",AVERAGE(FX26:GI26))</f>
        <v>0.59134708190071728</v>
      </c>
      <c r="GJ27" s="84">
        <f t="shared" ref="GJ27" si="234">IF(GJ26="","",AVERAGE(FY26:GJ26))</f>
        <v>0.6082885884693402</v>
      </c>
      <c r="GK27" s="84">
        <f t="shared" ref="GK27" si="235">IF(GK26="","",AVERAGE(FZ26:GK26))</f>
        <v>0.60525150982195008</v>
      </c>
      <c r="GL27" s="84">
        <f t="shared" ref="GL27" si="236">IF(GL26="","",AVERAGE(GA26:GL26))</f>
        <v>0.59965965627252282</v>
      </c>
      <c r="GM27" s="84">
        <f t="shared" ref="GM27" si="237">IF(GM26="","",AVERAGE(GB26:GM26))</f>
        <v>0.60163865841072517</v>
      </c>
      <c r="GN27" s="84">
        <f t="shared" ref="GN27" si="238">IF(GN26="","",AVERAGE(GC26:GN26))</f>
        <v>0.59505205680370143</v>
      </c>
      <c r="GO27" s="84">
        <f t="shared" ref="GO27" si="239">IF(GO26="","",AVERAGE(GD26:GO26))</f>
        <v>0.58698673491689479</v>
      </c>
      <c r="GP27" s="84">
        <f t="shared" ref="GP27" si="240">IF(GP26="","",AVERAGE(GE26:GP26))</f>
        <v>0.58449842086889225</v>
      </c>
      <c r="GQ27" s="84">
        <f t="shared" ref="GQ27" si="241">IF(GQ26="","",AVERAGE(GF26:GQ26))</f>
        <v>0.59065176742498016</v>
      </c>
      <c r="GR27" s="84">
        <f t="shared" ref="GR27" si="242">IF(GR26="","",AVERAGE(GG26:GR26))</f>
        <v>0.58834046392181238</v>
      </c>
      <c r="GS27" s="84">
        <f t="shared" ref="GS27" si="243">IF(GS26="","",AVERAGE(GH26:GS26))</f>
        <v>0.58180813267208542</v>
      </c>
      <c r="GT27" s="84">
        <f t="shared" ref="GT27" si="244">IF(GT26="","",AVERAGE(GI26:GT26))</f>
        <v>0.58595892631015489</v>
      </c>
      <c r="GU27" s="84">
        <f t="shared" ref="GU27" si="245">IF(GU26="","",AVERAGE(GJ26:GU26))</f>
        <v>0.59036156669714679</v>
      </c>
      <c r="GV27" s="84">
        <f t="shared" ref="GV27" si="246">IF(GV26="","",AVERAGE(GK26:GV26))</f>
        <v>0.57602890227258585</v>
      </c>
      <c r="GW27" s="84">
        <f t="shared" ref="GW27" si="247">IF(GW26="","",AVERAGE(GL26:GW26))</f>
        <v>0.56142479010141477</v>
      </c>
      <c r="GX27" s="84">
        <f t="shared" ref="GX27" si="248">IF(GX26="","",AVERAGE(GM26:GX26))</f>
        <v>0.5597275313852228</v>
      </c>
      <c r="GY27" s="84">
        <f t="shared" ref="GY27" si="249">IF(GY26="","",AVERAGE(GN26:GY26))</f>
        <v>0.55475110643662029</v>
      </c>
      <c r="GZ27" s="84">
        <f t="shared" ref="GZ27" si="250">IF(GZ26="","",AVERAGE(GO26:GZ26))</f>
        <v>0.55114685582623257</v>
      </c>
      <c r="HA27" s="84">
        <f t="shared" ref="HA27" si="251">IF(HA26="","",AVERAGE(GP26:HA26))</f>
        <v>0.54413342705582568</v>
      </c>
      <c r="HB27" s="84">
        <f t="shared" ref="HB27" si="252">IF(HB26="","",AVERAGE(GQ26:HB26))</f>
        <v>0.54420009375157929</v>
      </c>
      <c r="HC27" s="84">
        <f t="shared" ref="HC27" si="253">IF(HC26="","",AVERAGE(GR26:HC26))</f>
        <v>0.53535131812366266</v>
      </c>
      <c r="HD27" s="84">
        <f t="shared" ref="HD27" si="254">IF(HD26="","",AVERAGE(GS26:HD26))</f>
        <v>0.53034709314454398</v>
      </c>
      <c r="HE27" s="84">
        <f t="shared" ref="HE27" si="255">IF(HE26="","",AVERAGE(GT26:HE26))</f>
        <v>0.53525987356124038</v>
      </c>
      <c r="HF27" s="84">
        <f t="shared" ref="HF27" si="256">IF(HF26="","",AVERAGE(GU26:HF26))</f>
        <v>0.51309919969531392</v>
      </c>
      <c r="HG27" s="84">
        <f t="shared" ref="HG27" si="257">IF(HG26="","",AVERAGE(GV26:HG26))</f>
        <v>0.50554956450853872</v>
      </c>
      <c r="HH27" s="84">
        <f t="shared" ref="HH27" si="258">IF(HH26="","",AVERAGE(GW26:HH26))</f>
        <v>0.49408257780318693</v>
      </c>
      <c r="HI27" s="84">
        <f t="shared" ref="HI27" si="259">IF(HI26="","",AVERAGE(GX26:HI26))</f>
        <v>0.4840591042663524</v>
      </c>
      <c r="HJ27" s="84">
        <f t="shared" ref="HJ27" si="260">IF(HJ26="","",AVERAGE(GY26:HJ26))</f>
        <v>0.48106723866850887</v>
      </c>
      <c r="HK27" s="84">
        <f t="shared" ref="HK27" si="261">IF(HK26="","",AVERAGE(GZ26:HK26))</f>
        <v>0.46515872646059236</v>
      </c>
      <c r="HL27" s="84">
        <f t="shared" ref="HL27" si="262">IF(HL26="","",AVERAGE(HA26:HL26))</f>
        <v>0.46130856663859898</v>
      </c>
      <c r="HM27" s="84">
        <f t="shared" ref="HM27" si="263">IF(HM26="","",AVERAGE(HB26:HM26))</f>
        <v>0.46246469137363144</v>
      </c>
      <c r="HN27" s="84">
        <f t="shared" ref="HN27" si="264">IF(HN26="","",AVERAGE(HC26:HN26))</f>
        <v>0.45942015247527346</v>
      </c>
      <c r="HO27" s="84">
        <f t="shared" ref="HO27" si="265">IF(HO26="","",AVERAGE(HD26:HO26))</f>
        <v>0.45824490122698008</v>
      </c>
      <c r="HP27" s="84">
        <f t="shared" ref="HP27" si="266">IF(HP26="","",AVERAGE(HE26:HP26))</f>
        <v>0.45152185079581347</v>
      </c>
      <c r="HQ27" s="84">
        <f t="shared" ref="HQ27" si="267">IF(HQ26="","",AVERAGE(HF26:HQ26))</f>
        <v>0.45059696682377487</v>
      </c>
      <c r="HR27" s="84">
        <f t="shared" ref="HR27" si="268">IF(HR26="","",AVERAGE(HG26:HR26))</f>
        <v>0.45371757163205612</v>
      </c>
      <c r="HS27" s="84">
        <f t="shared" ref="HS27" si="269">IF(HS26="","",AVERAGE(HH26:HS26))</f>
        <v>0.46530713422355019</v>
      </c>
      <c r="HT27" s="84">
        <f t="shared" ref="HT27" si="270">IF(HT26="","",AVERAGE(HI26:HT26))</f>
        <v>0.46333345676741716</v>
      </c>
      <c r="HU27" s="84">
        <f t="shared" ref="HU27" si="271">IF(HU26="","",AVERAGE(HJ26:HU26))</f>
        <v>0.46625565571275102</v>
      </c>
      <c r="HV27" s="84">
        <f t="shared" ref="HV27" si="272">IF(HV26="","",AVERAGE(HK26:HV26))</f>
        <v>0.47477865797194424</v>
      </c>
      <c r="HW27" s="84">
        <f t="shared" ref="HW27" si="273">IF(HW26="","",AVERAGE(HL26:HW26))</f>
        <v>0.47653846402625127</v>
      </c>
      <c r="HX27" s="84">
        <f t="shared" ref="HX27" si="274">IF(HX26="","",AVERAGE(HM26:HX26))</f>
        <v>0.47533635094170146</v>
      </c>
      <c r="HY27" s="84">
        <f t="shared" ref="HY27" si="275">IF(HY26="","",AVERAGE(HN26:HY26))</f>
        <v>0.47139437087260805</v>
      </c>
      <c r="HZ27" s="84">
        <f t="shared" ref="HZ27" si="276">IF(HZ26="","",AVERAGE(HO26:HZ26))</f>
        <v>0.47021357759997784</v>
      </c>
      <c r="IA27" s="84">
        <f t="shared" ref="IA27" si="277">IF(IA26="","",AVERAGE(HP26:IA26))</f>
        <v>0.47053897430092512</v>
      </c>
      <c r="IB27" s="84">
        <f t="shared" ref="IB27" si="278">IF(IB26="","",AVERAGE(HQ26:IB26))</f>
        <v>0.47195275571563755</v>
      </c>
      <c r="IC27" s="84">
        <f t="shared" ref="IC27" si="279">IF(IC26="","",AVERAGE(HR26:IC26))</f>
        <v>0.46826185549578697</v>
      </c>
      <c r="ID27" s="84">
        <f t="shared" ref="ID27" si="280">IF(ID26="","",AVERAGE(HS26:ID26))</f>
        <v>0.46417806546638984</v>
      </c>
      <c r="IE27" s="84">
        <f t="shared" ref="IE27" si="281">IF(IE26="","",AVERAGE(HT26:IE26))</f>
        <v>0.45669350425556471</v>
      </c>
      <c r="IF27" s="84">
        <f t="shared" ref="IF27" si="282">IF(IF26="","",AVERAGE(HU26:IF26))</f>
        <v>0.45372039071907594</v>
      </c>
      <c r="IG27" s="84">
        <f t="shared" ref="IG27" si="283">IF(IG26="","",AVERAGE(HV26:IG26))</f>
        <v>0.45031449161981324</v>
      </c>
      <c r="IH27" s="84">
        <f t="shared" ref="IH27" si="284">IF(IH26="","",AVERAGE(HW26:IH26))</f>
        <v>0.44108104021568578</v>
      </c>
      <c r="II27" s="84">
        <f t="shared" ref="II27" si="285">IF(II26="","",AVERAGE(HX26:II26))</f>
        <v>0.43894613123282494</v>
      </c>
      <c r="IJ27" s="84">
        <f t="shared" ref="IJ27" si="286">IF(IJ26="","",AVERAGE(HY26:IJ26))</f>
        <v>0.43740262144950576</v>
      </c>
      <c r="IK27" s="84">
        <f t="shared" ref="IK27" si="287">IF(IK26="","",AVERAGE(HZ26:IK26))</f>
        <v>0.43634833205481138</v>
      </c>
      <c r="IL27" s="84">
        <f t="shared" ref="IL27" si="288">IF(IL26="","",AVERAGE(IA26:IL26))</f>
        <v>0.43508555871879823</v>
      </c>
      <c r="IM27" s="84">
        <f t="shared" ref="IM27" si="289">IF(IM26="","",AVERAGE(IB26:IM26))</f>
        <v>0.43166137284991879</v>
      </c>
      <c r="IN27" s="84">
        <f t="shared" ref="IN27" si="290">IF(IN26="","",AVERAGE(IC26:IN26))</f>
        <v>0.42960536594658222</v>
      </c>
      <c r="IO27" s="84">
        <f t="shared" ref="IO27" si="291">IF(IO26="","",AVERAGE(ID26:IO26))</f>
        <v>0.42898945060338828</v>
      </c>
      <c r="IP27" s="84">
        <f t="shared" ref="IP27" si="292">IF(IP26="","",AVERAGE(IE26:IP26))</f>
        <v>0.44002544422450091</v>
      </c>
      <c r="IQ27" s="84">
        <f t="shared" ref="IQ27" si="293">IF(IQ26="","",AVERAGE(IF26:IQ26))</f>
        <v>0.43527929470819143</v>
      </c>
      <c r="IR27" s="84">
        <f t="shared" ref="IR27" si="294">IF(IR26="","",AVERAGE(IG26:IR26))</f>
        <v>0.4320129991377557</v>
      </c>
      <c r="IS27" s="84">
        <f t="shared" ref="IS27" si="295">IF(IS26="","",AVERAGE(IH26:IS26))</f>
        <v>0.43740984631156871</v>
      </c>
      <c r="IT27" s="84">
        <f t="shared" ref="IT27" si="296">IF(IT26="","",AVERAGE(II26:IT26))</f>
        <v>0.43242516075411652</v>
      </c>
      <c r="IU27" s="84">
        <f t="shared" ref="IU27" si="297">IF(IU26="","",AVERAGE(IJ26:IU26))</f>
        <v>0.43120437263153816</v>
      </c>
      <c r="IV27" s="84">
        <f t="shared" ref="IV27" si="298">IF(IV26="","",AVERAGE(IK26:IV26))</f>
        <v>0.43246887591834354</v>
      </c>
      <c r="IW27" s="84">
        <f t="shared" ref="IW27" si="299">IF(IW26="","",AVERAGE(IL26:IW26))</f>
        <v>0.42779124590401135</v>
      </c>
      <c r="IX27" s="84">
        <f t="shared" ref="IX27" si="300">IF(IX26="","",AVERAGE(IM26:IX26))</f>
        <v>0.42461649657256278</v>
      </c>
      <c r="IY27" s="84">
        <f t="shared" ref="IY27" si="301">IF(IY26="","",AVERAGE(IN26:IY26))</f>
        <v>0.42639321172830513</v>
      </c>
      <c r="IZ27" s="84">
        <f t="shared" ref="IZ27" si="302">IF(IZ26="","",AVERAGE(IO26:IZ26))</f>
        <v>0.42739972243262092</v>
      </c>
      <c r="JA27" s="84">
        <f t="shared" ref="JA27" si="303">IF(JA26="","",AVERAGE(IP26:JA26))</f>
        <v>0.42767779422983904</v>
      </c>
      <c r="JB27" s="84">
        <f t="shared" ref="JB27" si="304">IF(JB26="","",AVERAGE(IQ26:JB26))</f>
        <v>0.42462254959123108</v>
      </c>
      <c r="JC27" s="84">
        <f t="shared" ref="JC27" si="305">IF(JC26="","",AVERAGE(IR26:JC26))</f>
        <v>0.42569658931580584</v>
      </c>
      <c r="JD27" s="84">
        <f t="shared" ref="JD27" si="306">IF(JD26="","",AVERAGE(IS26:JD26))</f>
        <v>0.42961010271025701</v>
      </c>
      <c r="JE27" s="84">
        <f t="shared" ref="JE27" si="307">IF(JE26="","",AVERAGE(IT26:JE26))</f>
        <v>0.42182853370512768</v>
      </c>
      <c r="JF27" s="84">
        <f t="shared" ref="JF27" si="308">IF(JF26="","",AVERAGE(IU26:JF26))</f>
        <v>0.42095164728408591</v>
      </c>
      <c r="JG27" s="84">
        <f t="shared" ref="JG27" si="309">IF(JG26="","",AVERAGE(IV26:JG26))</f>
        <v>0.42441034429551272</v>
      </c>
      <c r="JH27" s="84">
        <f t="shared" ref="JH27" si="310">IF(JH26="","",AVERAGE(IW26:JH26))</f>
        <v>0.41914000683617986</v>
      </c>
      <c r="JI27" s="84">
        <f t="shared" ref="JI27" si="311">IF(JI26="","",AVERAGE(IX26:JI26))</f>
        <v>0.41989409938526201</v>
      </c>
      <c r="JJ27" s="84">
        <f t="shared" ref="JJ27" si="312">IF(JJ26="","",AVERAGE(IY26:JJ26))</f>
        <v>0.41772741846672806</v>
      </c>
      <c r="JK27" s="84">
        <f t="shared" ref="JK27" si="313">IF(JK26="","",AVERAGE(IZ26:JK26))</f>
        <v>0.41849320757822617</v>
      </c>
      <c r="JL27" s="84">
        <f t="shared" ref="JL27" si="314">IF(JL26="","",AVERAGE(JA26:JL26))</f>
        <v>0.4180330370997592</v>
      </c>
      <c r="JM27" s="84">
        <f t="shared" ref="JM27" si="315">IF(JM26="","",AVERAGE(JB26:JM26))</f>
        <v>0.41528606596868473</v>
      </c>
      <c r="JN27" s="84">
        <f t="shared" ref="JN27" si="316">IF(JN26="","",AVERAGE(JC26:JN26))</f>
        <v>0.4146616411997876</v>
      </c>
      <c r="JO27" s="84">
        <f t="shared" ref="JO27" si="317">IF(JO26="","",AVERAGE(JD26:JO26))</f>
        <v>0.4144080885364228</v>
      </c>
      <c r="JP27" s="84">
        <f t="shared" ref="JP27" si="318">IF(JP26="","",AVERAGE(JE26:JP26))</f>
        <v>0.41956569972707136</v>
      </c>
      <c r="JQ27" s="84">
        <f t="shared" ref="JQ27" si="319">IF(JQ26="","",AVERAGE(JF26:JQ26))</f>
        <v>0.41715235906486869</v>
      </c>
      <c r="JR27" s="84">
        <f t="shared" ref="JR27:MB27" si="320">IF(JR26="","",AVERAGE(JG26:JR26))</f>
        <v>0.41679735447975808</v>
      </c>
      <c r="JS27" s="84">
        <f t="shared" si="320"/>
        <v>0.41516922407587081</v>
      </c>
      <c r="JT27" s="84">
        <f t="shared" si="320"/>
        <v>0.41554064947613928</v>
      </c>
      <c r="JU27" s="84">
        <f t="shared" si="320"/>
        <v>0.41414600900282084</v>
      </c>
      <c r="JV27" s="84">
        <f t="shared" si="320"/>
        <v>0.41476166629046873</v>
      </c>
      <c r="JW27" s="84">
        <f t="shared" si="320"/>
        <v>0.41079798254220928</v>
      </c>
      <c r="JX27" s="84">
        <f t="shared" si="320"/>
        <v>0.41047738412281887</v>
      </c>
      <c r="JY27" s="84">
        <f t="shared" si="320"/>
        <v>0.41109736985853318</v>
      </c>
      <c r="JZ27" s="84">
        <f t="shared" si="320"/>
        <v>0.40443379202550817</v>
      </c>
      <c r="KA27" s="84">
        <f t="shared" si="320"/>
        <v>0.40323009250643249</v>
      </c>
      <c r="KB27" s="84">
        <f t="shared" si="320"/>
        <v>0.39957408791801102</v>
      </c>
      <c r="KC27" s="84">
        <f t="shared" si="320"/>
        <v>0.3992416213130785</v>
      </c>
      <c r="KD27" s="84">
        <f t="shared" si="320"/>
        <v>0.40094415914485709</v>
      </c>
      <c r="KE27" s="84">
        <f t="shared" si="320"/>
        <v>0.39499949311604915</v>
      </c>
      <c r="KF27" s="84">
        <f t="shared" si="320"/>
        <v>0.39331713453236522</v>
      </c>
      <c r="KG27" s="84">
        <f t="shared" si="320"/>
        <v>0.38883336090150022</v>
      </c>
      <c r="KH27" s="84">
        <f t="shared" si="320"/>
        <v>0.38904607705861061</v>
      </c>
      <c r="KI27" s="84">
        <f t="shared" si="320"/>
        <v>0.38640682586447928</v>
      </c>
      <c r="KJ27" s="84">
        <f t="shared" si="320"/>
        <v>0.38433284121600891</v>
      </c>
      <c r="KK27" s="84">
        <f t="shared" si="320"/>
        <v>0.38594497385985599</v>
      </c>
      <c r="KL27" s="84">
        <f t="shared" si="320"/>
        <v>0.38140539375943189</v>
      </c>
      <c r="KM27" s="84">
        <f t="shared" si="320"/>
        <v>0.38879068088764085</v>
      </c>
      <c r="KN27" s="84">
        <f t="shared" si="320"/>
        <v>0.38327388319445727</v>
      </c>
      <c r="KO27" s="84">
        <f t="shared" si="320"/>
        <v>0.38246484164919808</v>
      </c>
      <c r="KP27" s="84">
        <f t="shared" si="320"/>
        <v>0.38323681764912004</v>
      </c>
      <c r="KQ27" s="84">
        <f t="shared" si="320"/>
        <v>0.38340196707212026</v>
      </c>
      <c r="KR27" s="84">
        <f t="shared" si="320"/>
        <v>0.38220350652718432</v>
      </c>
      <c r="KS27" s="84">
        <f t="shared" si="320"/>
        <v>0.38564652090589863</v>
      </c>
      <c r="KT27" s="84">
        <f t="shared" si="320"/>
        <v>0.38899141352376182</v>
      </c>
      <c r="KU27" s="84">
        <f t="shared" si="320"/>
        <v>0.4040643433187705</v>
      </c>
      <c r="KV27" s="84">
        <f t="shared" si="320"/>
        <v>0.4493739978868096</v>
      </c>
      <c r="KW27" s="84">
        <f t="shared" si="320"/>
        <v>0.54597618772205203</v>
      </c>
      <c r="KX27" s="84">
        <f t="shared" si="320"/>
        <v>0.76037292356907848</v>
      </c>
      <c r="KY27" s="84">
        <f t="shared" si="320"/>
        <v>1.4412601640657721</v>
      </c>
      <c r="KZ27" s="84">
        <f t="shared" si="320"/>
        <v>1.431251392352789</v>
      </c>
      <c r="LA27" s="84">
        <f t="shared" si="320"/>
        <v>1.4390436596794893</v>
      </c>
      <c r="LB27" s="84">
        <f t="shared" si="320"/>
        <v>1.4316766364744045</v>
      </c>
      <c r="LC27" s="84">
        <f t="shared" si="320"/>
        <v>1.4545090327420767</v>
      </c>
      <c r="LD27" s="84">
        <f t="shared" si="320"/>
        <v>1.4556541313856719</v>
      </c>
      <c r="LE27" s="84">
        <f t="shared" si="320"/>
        <v>1.4638807289956783</v>
      </c>
      <c r="LF27" s="84">
        <f t="shared" si="320"/>
        <v>1.4579015438773923</v>
      </c>
      <c r="LG27" s="84">
        <f t="shared" si="320"/>
        <v>1.4363371796500604</v>
      </c>
      <c r="LH27" s="84">
        <f t="shared" si="320"/>
        <v>1.3860134413817118</v>
      </c>
      <c r="LI27" s="84">
        <f t="shared" si="320"/>
        <v>1.2605836018592456</v>
      </c>
      <c r="LJ27" s="84">
        <f t="shared" si="320"/>
        <v>1.0157995539305966</v>
      </c>
      <c r="LK27" s="84">
        <f t="shared" si="320"/>
        <v>0.3287134974859926</v>
      </c>
      <c r="LL27" s="84">
        <f t="shared" si="320"/>
        <v>0.335917350800081</v>
      </c>
      <c r="LM27" s="84">
        <f t="shared" si="320"/>
        <v>0.32299228367707405</v>
      </c>
      <c r="LN27" s="84">
        <f t="shared" si="320"/>
        <v>0.31824985244556786</v>
      </c>
      <c r="LO27" s="84">
        <f t="shared" si="320"/>
        <v>0.29639918908451129</v>
      </c>
      <c r="LP27" s="84">
        <f t="shared" si="320"/>
        <v>0.28911528978701667</v>
      </c>
      <c r="LQ27" s="84">
        <f t="shared" si="320"/>
        <v>0.2688363671810034</v>
      </c>
      <c r="LR27" s="84">
        <f t="shared" si="320"/>
        <v>0.26622763960789758</v>
      </c>
      <c r="LS27" s="84">
        <f t="shared" si="320"/>
        <v>0.27424748118418635</v>
      </c>
      <c r="LT27" s="84">
        <f t="shared" si="320"/>
        <v>0.28661266542993408</v>
      </c>
      <c r="LU27" s="84">
        <f t="shared" si="320"/>
        <v>0.31711733109042511</v>
      </c>
      <c r="LV27" s="84">
        <f t="shared" si="320"/>
        <v>0.35916031029214029</v>
      </c>
      <c r="LW27" s="84">
        <f t="shared" si="320"/>
        <v>0.3589648433353238</v>
      </c>
      <c r="LX27" s="84">
        <f t="shared" si="320"/>
        <v>0.37887627301345056</v>
      </c>
      <c r="LY27" s="84">
        <f t="shared" si="320"/>
        <v>0.38846336225271366</v>
      </c>
      <c r="LZ27" s="84">
        <f t="shared" si="320"/>
        <v>0.39546940062311808</v>
      </c>
      <c r="MA27" s="84">
        <f t="shared" si="320"/>
        <v>0.4035598208863132</v>
      </c>
      <c r="MB27" s="84">
        <f t="shared" si="320"/>
        <v>0.40969762564465934</v>
      </c>
    </row>
    <row r="28" spans="1:340" ht="14.25" x14ac:dyDescent="0.2">
      <c r="A28" s="77"/>
      <c r="B28" s="9"/>
      <c r="C28" s="95">
        <f ca="1">TODAY()-41</f>
        <v>44965</v>
      </c>
      <c r="D28" s="84" t="s">
        <v>232</v>
      </c>
      <c r="E28" s="9"/>
      <c r="F28" s="9"/>
    </row>
    <row r="29" spans="1:340" ht="13.9" customHeight="1" x14ac:dyDescent="0.2">
      <c r="A29" s="77"/>
      <c r="B29" s="9"/>
      <c r="C29" s="9" t="str">
        <f ca="1">CHOOSE(MONTH(C28),"January","February","March","April","May","June","July","August","September","October","November","December")</f>
        <v>February</v>
      </c>
      <c r="D29" s="78">
        <f ca="1">YEAR(C28)</f>
        <v>2023</v>
      </c>
      <c r="E29" s="9"/>
      <c r="F29" s="9"/>
      <c r="KT29" s="105" t="s">
        <v>259</v>
      </c>
      <c r="KU29" s="106"/>
      <c r="KV29" s="106"/>
      <c r="KW29" s="107"/>
      <c r="KX29" s="101"/>
      <c r="KY29" s="101"/>
      <c r="KZ29" s="101"/>
      <c r="LA29" s="101"/>
      <c r="LB29" s="101"/>
      <c r="LC29" s="101"/>
      <c r="LD29" s="101"/>
      <c r="LE29" s="101"/>
      <c r="LF29" s="101"/>
      <c r="LG29" s="101"/>
      <c r="LH29" s="101"/>
      <c r="LI29" s="101"/>
      <c r="LJ29" s="101"/>
      <c r="LK29" s="101"/>
      <c r="LL29" s="101"/>
      <c r="LM29" s="101"/>
      <c r="LN29" s="101"/>
      <c r="LO29" s="101"/>
      <c r="LP29" s="101"/>
      <c r="LQ29" s="101"/>
      <c r="LR29" s="101"/>
      <c r="LS29" s="101"/>
      <c r="LT29" s="101"/>
      <c r="LU29" s="101"/>
      <c r="LV29" s="101"/>
      <c r="LW29" s="101"/>
      <c r="LX29" s="101"/>
      <c r="LY29" s="101"/>
      <c r="LZ29" s="101"/>
      <c r="MA29" s="101"/>
      <c r="MB29" s="101"/>
    </row>
    <row r="30" spans="1:340" ht="13.9" customHeight="1" x14ac:dyDescent="0.2">
      <c r="A30" s="77"/>
      <c r="B30" s="9"/>
      <c r="C30" s="9"/>
      <c r="D30" s="78">
        <f ca="1">D29-10</f>
        <v>2013</v>
      </c>
      <c r="E30" s="9"/>
      <c r="F30" s="9"/>
      <c r="KT30" s="101"/>
      <c r="KU30" s="101"/>
      <c r="KV30" s="101"/>
      <c r="KW30" s="101"/>
      <c r="KX30" s="101"/>
      <c r="KY30" s="101"/>
      <c r="KZ30" s="101"/>
      <c r="LA30" s="101"/>
      <c r="LB30" s="101"/>
      <c r="LC30" s="101"/>
      <c r="LD30" s="101"/>
      <c r="LE30" s="101"/>
      <c r="LF30" s="101"/>
      <c r="LG30" s="101"/>
      <c r="LH30" s="101"/>
      <c r="LI30" s="101"/>
      <c r="LJ30" s="101"/>
      <c r="LK30" s="101"/>
      <c r="LL30" s="101"/>
      <c r="LM30" s="101"/>
      <c r="LN30" s="101"/>
      <c r="LO30" s="101"/>
      <c r="LP30" s="101"/>
      <c r="LQ30" s="101"/>
      <c r="LR30" s="101"/>
      <c r="LS30" s="101"/>
      <c r="LT30" s="101"/>
      <c r="LU30" s="101"/>
      <c r="LV30" s="101"/>
      <c r="LW30" s="101"/>
      <c r="LX30" s="101"/>
      <c r="LY30" s="101"/>
      <c r="LZ30" s="101"/>
      <c r="MA30" s="101"/>
      <c r="MB30" s="101"/>
    </row>
    <row r="31" spans="1:340" ht="14.25" x14ac:dyDescent="0.2">
      <c r="A31" s="77"/>
      <c r="B31" s="9"/>
      <c r="C31" s="9"/>
      <c r="D31" s="9"/>
      <c r="E31" s="9"/>
      <c r="F31" s="9"/>
      <c r="KT31" s="101"/>
      <c r="KU31" s="101"/>
      <c r="KV31" s="101"/>
      <c r="KW31" s="101"/>
      <c r="KX31" s="101"/>
      <c r="KY31" s="101"/>
      <c r="KZ31" s="101"/>
      <c r="LA31" s="101"/>
      <c r="LB31" s="101"/>
      <c r="LC31" s="101"/>
      <c r="LD31" s="101"/>
      <c r="LE31" s="101"/>
      <c r="LF31" s="101"/>
      <c r="LG31" s="101"/>
      <c r="LH31" s="101"/>
      <c r="LI31" s="101"/>
      <c r="LJ31" s="101"/>
      <c r="LK31" s="101"/>
      <c r="LL31" s="101"/>
      <c r="LM31" s="101"/>
      <c r="LN31" s="101"/>
      <c r="LO31" s="101"/>
      <c r="LP31" s="101"/>
      <c r="LQ31" s="101"/>
      <c r="LR31" s="101"/>
      <c r="LS31" s="101"/>
      <c r="LT31" s="101"/>
      <c r="LU31" s="101"/>
      <c r="LV31" s="101"/>
      <c r="LW31" s="101"/>
      <c r="LX31" s="101"/>
      <c r="LY31" s="101"/>
      <c r="LZ31" s="101"/>
      <c r="MA31" s="101"/>
      <c r="MB31" s="101"/>
    </row>
    <row r="32" spans="1:340" ht="14.25" x14ac:dyDescent="0.2">
      <c r="A32" s="77"/>
      <c r="B32" s="9"/>
      <c r="C32" s="104" t="str">
        <f ca="1">C29&amp;" "&amp;D29</f>
        <v>February 2023</v>
      </c>
      <c r="D32" s="104"/>
      <c r="E32" s="9"/>
      <c r="F32" s="9"/>
      <c r="KT32" s="100"/>
      <c r="KU32" s="100"/>
      <c r="KV32" s="100"/>
      <c r="KW32" s="100"/>
      <c r="KX32" s="100"/>
      <c r="KY32" s="100"/>
      <c r="KZ32" s="100"/>
      <c r="LA32" s="100"/>
      <c r="LB32" s="100"/>
      <c r="LC32" s="100"/>
      <c r="LD32" s="100"/>
      <c r="LE32" s="100"/>
      <c r="LF32" s="100"/>
      <c r="LG32" s="100"/>
      <c r="LH32" s="100"/>
      <c r="LI32" s="100"/>
      <c r="LJ32" s="100"/>
      <c r="LK32" s="100"/>
      <c r="LL32" s="100"/>
      <c r="LM32" s="100"/>
      <c r="LN32" s="100"/>
      <c r="LO32" s="100"/>
      <c r="LP32" s="100"/>
      <c r="LQ32" s="100"/>
      <c r="LR32" s="100"/>
      <c r="LS32" s="100"/>
      <c r="LT32" s="100"/>
      <c r="LU32" s="100"/>
      <c r="LV32" s="100"/>
      <c r="LW32" s="100"/>
      <c r="LX32" s="100"/>
      <c r="LY32" s="100"/>
      <c r="LZ32" s="100"/>
      <c r="MA32" s="100"/>
      <c r="MB32" s="100"/>
    </row>
    <row r="33" spans="1:6" ht="14.25" x14ac:dyDescent="0.2">
      <c r="A33" s="77"/>
      <c r="B33" s="9"/>
      <c r="C33" s="104" t="str">
        <f ca="1">C29&amp;" "&amp;D30</f>
        <v>February 2013</v>
      </c>
      <c r="D33" s="104"/>
      <c r="E33" s="9"/>
      <c r="F33" s="9"/>
    </row>
    <row r="34" spans="1:6" ht="14.25" x14ac:dyDescent="0.2">
      <c r="A34" s="77"/>
      <c r="B34" s="9"/>
      <c r="C34" s="9"/>
      <c r="D34" s="9"/>
      <c r="E34" s="9"/>
      <c r="F34" s="9"/>
    </row>
    <row r="35" spans="1:6" ht="14.25" x14ac:dyDescent="0.2">
      <c r="A35" s="77"/>
      <c r="B35" s="9"/>
      <c r="C35" s="102" t="str">
        <f ca="1">"from "&amp;C33&amp;" to "&amp;C32</f>
        <v>from February 2013 to February 2023</v>
      </c>
      <c r="D35" s="102"/>
      <c r="E35" s="102"/>
      <c r="F35" s="102"/>
    </row>
    <row r="36" spans="1:6" ht="14.25" x14ac:dyDescent="0.2">
      <c r="A36" s="77"/>
      <c r="B36" s="9"/>
      <c r="C36" s="9"/>
      <c r="D36" s="9"/>
      <c r="E36" s="9"/>
      <c r="F36" s="9"/>
    </row>
    <row r="37" spans="1:6" ht="14.25" x14ac:dyDescent="0.2">
      <c r="A37" s="77"/>
      <c r="B37" s="9"/>
      <c r="C37" s="9"/>
      <c r="D37" s="9"/>
      <c r="E37" s="9"/>
      <c r="F37" s="9"/>
    </row>
    <row r="38" spans="1:6" ht="14.25" x14ac:dyDescent="0.2">
      <c r="A38" s="24"/>
      <c r="B38" s="83"/>
      <c r="D38" s="25"/>
      <c r="F38" s="25"/>
    </row>
    <row r="39" spans="1:6" ht="14.25" x14ac:dyDescent="0.2">
      <c r="A39" s="24"/>
      <c r="B39" s="83"/>
      <c r="D39" s="25"/>
      <c r="F39" s="25"/>
    </row>
    <row r="40" spans="1:6" ht="14.25" x14ac:dyDescent="0.2">
      <c r="A40" s="24"/>
      <c r="B40" s="83"/>
      <c r="D40" s="25"/>
      <c r="F40" s="25"/>
    </row>
    <row r="41" spans="1:6" ht="14.25" x14ac:dyDescent="0.2">
      <c r="A41" s="24"/>
      <c r="B41" s="83"/>
      <c r="D41" s="25"/>
      <c r="F41" s="25"/>
    </row>
    <row r="42" spans="1:6" ht="14.25" x14ac:dyDescent="0.2">
      <c r="A42" s="24"/>
      <c r="B42" s="83"/>
      <c r="D42" s="25"/>
      <c r="F42" s="25"/>
    </row>
    <row r="43" spans="1:6" ht="14.25" x14ac:dyDescent="0.2">
      <c r="A43" s="24"/>
      <c r="B43" s="83"/>
      <c r="D43" s="25"/>
      <c r="F43" s="25"/>
    </row>
    <row r="44" spans="1:6" ht="14.25" x14ac:dyDescent="0.2">
      <c r="A44" s="24"/>
      <c r="B44" s="83"/>
      <c r="D44" s="25"/>
      <c r="F44" s="25"/>
    </row>
    <row r="45" spans="1:6" ht="14.25" x14ac:dyDescent="0.2">
      <c r="A45" s="24"/>
      <c r="B45" s="83"/>
      <c r="D45" s="25"/>
      <c r="F45" s="25"/>
    </row>
    <row r="46" spans="1:6" ht="14.25" x14ac:dyDescent="0.2">
      <c r="A46" s="24"/>
      <c r="B46" s="83"/>
      <c r="D46" s="25"/>
      <c r="F46" s="25"/>
    </row>
    <row r="47" spans="1:6" ht="14.25" x14ac:dyDescent="0.2">
      <c r="A47" s="24"/>
      <c r="B47" s="83"/>
      <c r="D47" s="25"/>
      <c r="F47" s="25"/>
    </row>
    <row r="48" spans="1:6" ht="14.25" x14ac:dyDescent="0.2">
      <c r="A48" s="24"/>
      <c r="B48" s="83"/>
      <c r="D48" s="25"/>
      <c r="F48" s="25"/>
    </row>
    <row r="49" spans="1:6" ht="14.25" x14ac:dyDescent="0.2">
      <c r="A49" s="24"/>
      <c r="B49" s="83"/>
      <c r="D49" s="25"/>
      <c r="F49" s="25"/>
    </row>
    <row r="50" spans="1:6" ht="14.25" x14ac:dyDescent="0.2">
      <c r="A50" s="24"/>
      <c r="B50" s="83"/>
      <c r="D50" s="25"/>
      <c r="F50" s="25"/>
    </row>
    <row r="51" spans="1:6" ht="14.25" x14ac:dyDescent="0.2">
      <c r="A51" s="24"/>
      <c r="B51" s="83"/>
      <c r="D51" s="25"/>
      <c r="F51" s="25"/>
    </row>
    <row r="52" spans="1:6" ht="14.25" x14ac:dyDescent="0.2">
      <c r="A52" s="24"/>
      <c r="B52" s="83"/>
      <c r="D52" s="25"/>
      <c r="F52" s="25"/>
    </row>
    <row r="53" spans="1:6" ht="14.25" x14ac:dyDescent="0.2">
      <c r="A53" s="24"/>
      <c r="B53" s="83"/>
      <c r="D53" s="25"/>
      <c r="F53" s="25"/>
    </row>
    <row r="54" spans="1:6" ht="14.25" x14ac:dyDescent="0.2">
      <c r="A54" s="24"/>
      <c r="B54" s="83"/>
      <c r="D54" s="25"/>
      <c r="F54" s="25"/>
    </row>
    <row r="55" spans="1:6" ht="14.25" x14ac:dyDescent="0.2">
      <c r="A55" s="24"/>
      <c r="B55" s="83"/>
      <c r="D55" s="25"/>
      <c r="F55" s="25"/>
    </row>
    <row r="56" spans="1:6" ht="14.25" x14ac:dyDescent="0.2">
      <c r="A56" s="24"/>
      <c r="B56" s="83"/>
      <c r="D56" s="25"/>
      <c r="F56" s="25"/>
    </row>
    <row r="57" spans="1:6" ht="14.25" x14ac:dyDescent="0.2">
      <c r="A57" s="24"/>
      <c r="B57" s="83"/>
      <c r="D57" s="25"/>
      <c r="F57" s="25"/>
    </row>
    <row r="58" spans="1:6" ht="14.25" x14ac:dyDescent="0.2">
      <c r="A58" s="24"/>
      <c r="B58" s="83"/>
      <c r="D58" s="25"/>
      <c r="F58" s="25"/>
    </row>
    <row r="59" spans="1:6" ht="14.25" x14ac:dyDescent="0.2">
      <c r="A59" s="24"/>
      <c r="B59" s="83"/>
      <c r="D59" s="25"/>
      <c r="F59" s="25"/>
    </row>
    <row r="60" spans="1:6" ht="14.25" x14ac:dyDescent="0.2">
      <c r="A60" s="24"/>
      <c r="B60" s="83"/>
      <c r="D60" s="25"/>
      <c r="F60" s="25"/>
    </row>
    <row r="61" spans="1:6" ht="14.25" x14ac:dyDescent="0.2">
      <c r="A61" s="24"/>
      <c r="B61" s="83"/>
      <c r="D61" s="25"/>
      <c r="F61" s="25"/>
    </row>
    <row r="62" spans="1:6" ht="14.25" x14ac:dyDescent="0.2">
      <c r="A62" s="24"/>
      <c r="B62" s="83"/>
      <c r="D62" s="25"/>
      <c r="F62" s="25"/>
    </row>
    <row r="63" spans="1:6" ht="14.25" x14ac:dyDescent="0.2">
      <c r="A63" s="24"/>
      <c r="B63" s="83"/>
      <c r="D63" s="25"/>
      <c r="F63" s="25"/>
    </row>
    <row r="64" spans="1:6" ht="14.25" x14ac:dyDescent="0.2">
      <c r="A64" s="24"/>
      <c r="B64" s="83"/>
      <c r="D64" s="25"/>
      <c r="F64" s="25"/>
    </row>
    <row r="65" spans="1:6" ht="14.25" x14ac:dyDescent="0.2">
      <c r="A65" s="24"/>
      <c r="B65" s="83"/>
      <c r="D65" s="25"/>
      <c r="F65" s="25"/>
    </row>
    <row r="66" spans="1:6" ht="14.25" x14ac:dyDescent="0.2">
      <c r="A66" s="24"/>
      <c r="B66" s="83"/>
      <c r="D66" s="25"/>
      <c r="F66" s="25"/>
    </row>
    <row r="67" spans="1:6" ht="14.25" x14ac:dyDescent="0.2">
      <c r="A67" s="24"/>
      <c r="B67" s="83"/>
      <c r="D67" s="25"/>
      <c r="F67" s="25"/>
    </row>
    <row r="68" spans="1:6" ht="14.25" x14ac:dyDescent="0.2">
      <c r="A68" s="24"/>
      <c r="B68" s="83"/>
      <c r="D68" s="25"/>
      <c r="F68" s="25"/>
    </row>
    <row r="69" spans="1:6" ht="14.25" x14ac:dyDescent="0.2">
      <c r="A69" s="24"/>
      <c r="B69" s="83"/>
      <c r="D69" s="25"/>
      <c r="F69" s="25"/>
    </row>
    <row r="70" spans="1:6" ht="14.25" x14ac:dyDescent="0.2">
      <c r="A70" s="24"/>
      <c r="B70" s="83"/>
      <c r="D70" s="25"/>
      <c r="F70" s="25"/>
    </row>
    <row r="71" spans="1:6" ht="14.25" x14ac:dyDescent="0.2">
      <c r="A71" s="24"/>
      <c r="B71" s="83"/>
      <c r="D71" s="25"/>
      <c r="F71" s="25"/>
    </row>
    <row r="72" spans="1:6" ht="14.25" x14ac:dyDescent="0.2">
      <c r="A72" s="24"/>
      <c r="B72" s="83"/>
      <c r="D72" s="25"/>
      <c r="F72" s="25"/>
    </row>
    <row r="73" spans="1:6" ht="14.25" x14ac:dyDescent="0.2">
      <c r="A73" s="24"/>
      <c r="B73" s="83"/>
      <c r="D73" s="25"/>
      <c r="F73" s="25"/>
    </row>
    <row r="74" spans="1:6" ht="14.25" x14ac:dyDescent="0.2">
      <c r="A74" s="24"/>
      <c r="B74" s="83"/>
      <c r="D74" s="25"/>
      <c r="F74" s="25"/>
    </row>
    <row r="75" spans="1:6" ht="14.25" x14ac:dyDescent="0.2">
      <c r="A75" s="24"/>
      <c r="B75" s="83"/>
      <c r="D75" s="25"/>
      <c r="F75" s="25"/>
    </row>
    <row r="76" spans="1:6" ht="14.25" x14ac:dyDescent="0.2">
      <c r="A76" s="24"/>
      <c r="B76" s="83"/>
      <c r="D76" s="25"/>
      <c r="F76" s="25"/>
    </row>
    <row r="77" spans="1:6" ht="14.25" x14ac:dyDescent="0.2">
      <c r="A77" s="24"/>
      <c r="B77" s="83"/>
      <c r="D77" s="25"/>
      <c r="F77" s="25"/>
    </row>
    <row r="78" spans="1:6" ht="14.25" x14ac:dyDescent="0.2">
      <c r="A78" s="24"/>
      <c r="B78" s="83"/>
      <c r="D78" s="25"/>
      <c r="F78" s="25"/>
    </row>
    <row r="79" spans="1:6" ht="14.25" x14ac:dyDescent="0.2">
      <c r="A79" s="24"/>
      <c r="B79" s="83"/>
      <c r="D79" s="25"/>
      <c r="F79" s="25"/>
    </row>
    <row r="80" spans="1:6" ht="14.25" x14ac:dyDescent="0.2">
      <c r="A80" s="24"/>
      <c r="B80" s="83"/>
      <c r="D80" s="25"/>
      <c r="F80" s="25"/>
    </row>
    <row r="81" spans="1:6" ht="14.25" x14ac:dyDescent="0.2">
      <c r="A81" s="24"/>
      <c r="B81" s="83"/>
      <c r="D81" s="25"/>
      <c r="F81" s="25"/>
    </row>
    <row r="82" spans="1:6" ht="14.25" x14ac:dyDescent="0.2">
      <c r="A82" s="24"/>
      <c r="B82" s="83"/>
      <c r="D82" s="25"/>
      <c r="F82" s="25"/>
    </row>
    <row r="83" spans="1:6" ht="14.25" x14ac:dyDescent="0.2">
      <c r="A83" s="24"/>
      <c r="B83" s="83"/>
      <c r="D83" s="25"/>
      <c r="F83" s="25"/>
    </row>
    <row r="84" spans="1:6" ht="14.25" x14ac:dyDescent="0.2">
      <c r="A84" s="24"/>
      <c r="B84" s="83"/>
      <c r="D84" s="25"/>
      <c r="F84" s="25"/>
    </row>
    <row r="85" spans="1:6" ht="14.25" x14ac:dyDescent="0.2">
      <c r="A85" s="24"/>
      <c r="B85" s="83"/>
      <c r="D85" s="25"/>
      <c r="F85" s="25"/>
    </row>
    <row r="86" spans="1:6" ht="14.25" x14ac:dyDescent="0.2">
      <c r="A86" s="24"/>
      <c r="B86" s="83"/>
      <c r="D86" s="25"/>
      <c r="F86" s="25"/>
    </row>
    <row r="87" spans="1:6" ht="14.25" x14ac:dyDescent="0.2">
      <c r="A87" s="24"/>
      <c r="B87" s="83"/>
      <c r="D87" s="25"/>
      <c r="F87" s="25"/>
    </row>
    <row r="88" spans="1:6" ht="14.25" x14ac:dyDescent="0.2">
      <c r="A88" s="24"/>
      <c r="B88" s="83"/>
      <c r="D88" s="25"/>
      <c r="F88" s="25"/>
    </row>
    <row r="89" spans="1:6" ht="14.25" x14ac:dyDescent="0.2">
      <c r="A89" s="24"/>
      <c r="B89" s="83"/>
      <c r="D89" s="25"/>
      <c r="F89" s="25"/>
    </row>
    <row r="90" spans="1:6" ht="14.25" x14ac:dyDescent="0.2">
      <c r="A90" s="24"/>
      <c r="B90" s="83"/>
      <c r="D90" s="25"/>
      <c r="F90" s="25"/>
    </row>
    <row r="91" spans="1:6" ht="14.25" x14ac:dyDescent="0.2">
      <c r="A91" s="24"/>
      <c r="B91" s="83"/>
      <c r="D91" s="25"/>
      <c r="F91" s="25"/>
    </row>
    <row r="92" spans="1:6" ht="14.25" x14ac:dyDescent="0.2">
      <c r="A92" s="24"/>
      <c r="B92" s="83"/>
      <c r="D92" s="25"/>
      <c r="F92" s="25"/>
    </row>
    <row r="93" spans="1:6" ht="14.25" x14ac:dyDescent="0.2">
      <c r="A93" s="24"/>
      <c r="B93" s="83"/>
      <c r="D93" s="25"/>
      <c r="F93" s="25"/>
    </row>
    <row r="94" spans="1:6" ht="14.25" x14ac:dyDescent="0.2">
      <c r="A94" s="24"/>
      <c r="B94" s="83"/>
      <c r="D94" s="25"/>
      <c r="F94" s="25"/>
    </row>
    <row r="95" spans="1:6" ht="14.25" x14ac:dyDescent="0.2">
      <c r="A95" s="24"/>
      <c r="B95" s="83"/>
      <c r="D95" s="25"/>
      <c r="F95" s="25"/>
    </row>
    <row r="96" spans="1:6" ht="14.25" x14ac:dyDescent="0.2">
      <c r="A96" s="24"/>
      <c r="B96" s="83"/>
      <c r="D96" s="25"/>
      <c r="F96" s="25"/>
    </row>
    <row r="97" spans="1:6" ht="14.25" x14ac:dyDescent="0.2">
      <c r="A97" s="24"/>
      <c r="B97" s="83"/>
      <c r="D97" s="25"/>
      <c r="F97" s="25"/>
    </row>
    <row r="98" spans="1:6" ht="14.25" x14ac:dyDescent="0.2">
      <c r="A98" s="24"/>
      <c r="B98" s="83"/>
      <c r="D98" s="25"/>
      <c r="F98" s="25"/>
    </row>
    <row r="99" spans="1:6" ht="14.25" x14ac:dyDescent="0.2">
      <c r="A99" s="24"/>
      <c r="B99" s="83"/>
      <c r="D99" s="25"/>
      <c r="F99" s="25"/>
    </row>
    <row r="100" spans="1:6" ht="14.25" x14ac:dyDescent="0.2">
      <c r="A100" s="24"/>
      <c r="B100" s="83"/>
      <c r="D100" s="25"/>
      <c r="F100" s="25"/>
    </row>
    <row r="101" spans="1:6" ht="14.25" x14ac:dyDescent="0.2">
      <c r="A101" s="24"/>
      <c r="B101" s="83"/>
      <c r="D101" s="25"/>
      <c r="F101" s="25"/>
    </row>
    <row r="102" spans="1:6" ht="14.25" x14ac:dyDescent="0.2">
      <c r="A102" s="24"/>
      <c r="B102" s="83"/>
      <c r="D102" s="25"/>
      <c r="F102" s="25"/>
    </row>
    <row r="103" spans="1:6" ht="14.25" x14ac:dyDescent="0.2">
      <c r="A103" s="24"/>
      <c r="B103" s="83"/>
      <c r="D103" s="25"/>
      <c r="F103" s="25"/>
    </row>
    <row r="104" spans="1:6" ht="14.25" x14ac:dyDescent="0.2">
      <c r="A104" s="24"/>
      <c r="B104" s="83"/>
      <c r="D104" s="25"/>
      <c r="F104" s="25"/>
    </row>
    <row r="105" spans="1:6" ht="14.25" x14ac:dyDescent="0.2">
      <c r="A105" s="24"/>
      <c r="B105" s="83"/>
      <c r="D105" s="25"/>
      <c r="F105" s="25"/>
    </row>
    <row r="106" spans="1:6" ht="14.25" x14ac:dyDescent="0.2">
      <c r="A106" s="24"/>
      <c r="B106" s="83"/>
      <c r="D106" s="25"/>
      <c r="F106" s="25"/>
    </row>
    <row r="107" spans="1:6" ht="14.25" x14ac:dyDescent="0.2">
      <c r="A107" s="24"/>
      <c r="B107" s="83"/>
      <c r="D107" s="25"/>
      <c r="F107" s="25"/>
    </row>
    <row r="108" spans="1:6" ht="14.25" x14ac:dyDescent="0.2">
      <c r="A108" s="24"/>
      <c r="B108" s="83"/>
      <c r="D108" s="25"/>
      <c r="F108" s="25"/>
    </row>
    <row r="109" spans="1:6" ht="14.25" x14ac:dyDescent="0.2">
      <c r="A109" s="24"/>
      <c r="B109" s="83"/>
      <c r="D109" s="25"/>
      <c r="F109" s="25"/>
    </row>
    <row r="110" spans="1:6" ht="14.25" x14ac:dyDescent="0.2">
      <c r="A110" s="24"/>
      <c r="B110" s="83"/>
      <c r="D110" s="25"/>
      <c r="F110" s="25"/>
    </row>
    <row r="111" spans="1:6" ht="14.25" x14ac:dyDescent="0.2">
      <c r="A111" s="24"/>
      <c r="B111" s="83"/>
      <c r="D111" s="25"/>
      <c r="F111" s="25"/>
    </row>
    <row r="112" spans="1:6" ht="14.25" x14ac:dyDescent="0.2">
      <c r="A112" s="24"/>
      <c r="B112" s="83"/>
      <c r="D112" s="25"/>
      <c r="F112" s="25"/>
    </row>
    <row r="113" spans="1:6" ht="14.25" x14ac:dyDescent="0.2">
      <c r="A113" s="24"/>
      <c r="B113" s="83"/>
      <c r="D113" s="25"/>
      <c r="F113" s="25"/>
    </row>
    <row r="114" spans="1:6" ht="14.25" x14ac:dyDescent="0.2">
      <c r="A114" s="24"/>
      <c r="B114" s="83"/>
      <c r="D114" s="25"/>
      <c r="F114" s="25"/>
    </row>
    <row r="115" spans="1:6" ht="14.25" x14ac:dyDescent="0.2">
      <c r="A115" s="24"/>
      <c r="B115" s="83"/>
      <c r="D115" s="25"/>
      <c r="F115" s="25"/>
    </row>
    <row r="116" spans="1:6" ht="14.25" x14ac:dyDescent="0.2">
      <c r="A116" s="24"/>
      <c r="B116" s="83"/>
      <c r="D116" s="25"/>
      <c r="F116" s="25"/>
    </row>
    <row r="117" spans="1:6" ht="14.25" x14ac:dyDescent="0.2">
      <c r="A117" s="24"/>
      <c r="B117" s="83"/>
      <c r="D117" s="25"/>
      <c r="F117" s="25"/>
    </row>
    <row r="118" spans="1:6" ht="14.25" x14ac:dyDescent="0.2">
      <c r="A118" s="24"/>
      <c r="B118" s="83"/>
      <c r="D118" s="25"/>
      <c r="F118" s="25"/>
    </row>
    <row r="119" spans="1:6" ht="14.25" x14ac:dyDescent="0.2">
      <c r="A119" s="24"/>
      <c r="B119" s="83"/>
      <c r="D119" s="25"/>
      <c r="F119" s="25"/>
    </row>
    <row r="120" spans="1:6" ht="14.25" x14ac:dyDescent="0.2">
      <c r="A120" s="24"/>
      <c r="B120" s="83"/>
      <c r="D120" s="25"/>
      <c r="F120" s="25"/>
    </row>
    <row r="121" spans="1:6" ht="14.25" x14ac:dyDescent="0.2">
      <c r="A121" s="24"/>
      <c r="B121" s="83"/>
      <c r="D121" s="25"/>
      <c r="F121" s="25"/>
    </row>
    <row r="122" spans="1:6" ht="14.25" x14ac:dyDescent="0.2">
      <c r="A122" s="24"/>
      <c r="B122" s="83"/>
      <c r="D122" s="25"/>
      <c r="F122" s="25"/>
    </row>
    <row r="123" spans="1:6" ht="14.25" x14ac:dyDescent="0.2">
      <c r="A123" s="24"/>
      <c r="B123" s="83"/>
      <c r="D123" s="25"/>
      <c r="F123" s="25"/>
    </row>
    <row r="124" spans="1:6" ht="14.25" x14ac:dyDescent="0.2">
      <c r="A124" s="24"/>
      <c r="B124" s="83"/>
      <c r="D124" s="25"/>
      <c r="F124" s="25"/>
    </row>
    <row r="125" spans="1:6" ht="14.25" x14ac:dyDescent="0.2">
      <c r="A125" s="24"/>
      <c r="B125" s="83"/>
      <c r="D125" s="25"/>
      <c r="F125" s="25"/>
    </row>
    <row r="126" spans="1:6" ht="14.25" x14ac:dyDescent="0.2">
      <c r="A126" s="24"/>
      <c r="B126" s="83"/>
      <c r="D126" s="25"/>
      <c r="F126" s="25"/>
    </row>
    <row r="127" spans="1:6" ht="14.25" x14ac:dyDescent="0.2">
      <c r="A127" s="24"/>
      <c r="B127" s="83"/>
      <c r="D127" s="25"/>
      <c r="F127" s="25"/>
    </row>
    <row r="128" spans="1:6" ht="14.25" x14ac:dyDescent="0.2">
      <c r="A128" s="24"/>
      <c r="B128" s="83"/>
      <c r="D128" s="25"/>
      <c r="F128" s="25"/>
    </row>
    <row r="129" spans="1:6" ht="14.25" x14ac:dyDescent="0.2">
      <c r="A129" s="24"/>
      <c r="B129" s="83"/>
      <c r="D129" s="25"/>
      <c r="F129" s="25"/>
    </row>
    <row r="130" spans="1:6" ht="14.25" x14ac:dyDescent="0.2">
      <c r="A130" s="24"/>
      <c r="B130" s="83"/>
      <c r="D130" s="25"/>
      <c r="F130" s="25"/>
    </row>
    <row r="131" spans="1:6" ht="14.25" x14ac:dyDescent="0.2">
      <c r="A131" s="24"/>
      <c r="B131" s="83"/>
      <c r="D131" s="25"/>
      <c r="F131" s="25"/>
    </row>
    <row r="132" spans="1:6" ht="14.25" x14ac:dyDescent="0.2">
      <c r="A132" s="24"/>
      <c r="B132" s="83"/>
      <c r="D132" s="25"/>
      <c r="F132" s="25"/>
    </row>
    <row r="133" spans="1:6" ht="14.25" x14ac:dyDescent="0.2">
      <c r="A133" s="24"/>
      <c r="B133" s="83"/>
      <c r="D133" s="25"/>
      <c r="F133" s="25"/>
    </row>
    <row r="134" spans="1:6" ht="14.25" x14ac:dyDescent="0.2">
      <c r="A134" s="24"/>
      <c r="B134" s="83"/>
      <c r="D134" s="25"/>
      <c r="F134" s="25"/>
    </row>
    <row r="135" spans="1:6" ht="14.25" x14ac:dyDescent="0.2">
      <c r="A135" s="24"/>
      <c r="B135" s="83"/>
      <c r="D135" s="25"/>
      <c r="F135" s="25"/>
    </row>
    <row r="136" spans="1:6" ht="14.25" x14ac:dyDescent="0.2">
      <c r="A136" s="24"/>
      <c r="B136" s="83"/>
      <c r="D136" s="25"/>
      <c r="F136" s="25"/>
    </row>
    <row r="137" spans="1:6" ht="14.25" x14ac:dyDescent="0.2">
      <c r="A137" s="24"/>
      <c r="B137" s="83"/>
      <c r="D137" s="25"/>
      <c r="F137" s="25"/>
    </row>
    <row r="138" spans="1:6" ht="14.25" x14ac:dyDescent="0.2">
      <c r="A138" s="24"/>
      <c r="B138" s="83"/>
      <c r="D138" s="25"/>
      <c r="F138" s="25"/>
    </row>
    <row r="139" spans="1:6" ht="14.25" x14ac:dyDescent="0.2">
      <c r="A139" s="24"/>
      <c r="B139" s="83"/>
      <c r="D139" s="25"/>
      <c r="F139" s="25"/>
    </row>
    <row r="140" spans="1:6" ht="14.25" x14ac:dyDescent="0.2">
      <c r="A140" s="24"/>
      <c r="B140" s="83"/>
      <c r="D140" s="25"/>
      <c r="F140" s="25"/>
    </row>
    <row r="141" spans="1:6" ht="14.25" x14ac:dyDescent="0.2">
      <c r="A141" s="24"/>
      <c r="B141" s="83"/>
      <c r="D141" s="25"/>
      <c r="F141" s="25"/>
    </row>
    <row r="142" spans="1:6" ht="14.25" x14ac:dyDescent="0.2">
      <c r="A142" s="24"/>
      <c r="B142" s="83"/>
      <c r="D142" s="25"/>
      <c r="F142" s="25"/>
    </row>
    <row r="143" spans="1:6" ht="14.25" x14ac:dyDescent="0.2">
      <c r="A143" s="24"/>
      <c r="B143" s="83"/>
      <c r="D143" s="25"/>
      <c r="F143" s="25"/>
    </row>
    <row r="144" spans="1:6" ht="14.25" x14ac:dyDescent="0.2">
      <c r="A144" s="24"/>
      <c r="B144" s="83"/>
      <c r="D144" s="25"/>
      <c r="F144" s="25"/>
    </row>
    <row r="145" spans="1:6" ht="14.25" x14ac:dyDescent="0.2">
      <c r="A145" s="24"/>
      <c r="B145" s="83"/>
      <c r="D145" s="25"/>
      <c r="F145" s="25"/>
    </row>
    <row r="146" spans="1:6" ht="14.25" x14ac:dyDescent="0.2">
      <c r="A146" s="24"/>
      <c r="B146" s="83"/>
      <c r="D146" s="25"/>
      <c r="F146" s="25"/>
    </row>
    <row r="147" spans="1:6" ht="14.25" x14ac:dyDescent="0.2">
      <c r="A147" s="24"/>
      <c r="B147" s="83"/>
      <c r="D147" s="25"/>
      <c r="F147" s="25"/>
    </row>
    <row r="148" spans="1:6" ht="14.25" x14ac:dyDescent="0.2">
      <c r="A148" s="24"/>
      <c r="B148" s="83"/>
      <c r="D148" s="25"/>
      <c r="F148" s="25"/>
    </row>
    <row r="149" spans="1:6" ht="14.25" x14ac:dyDescent="0.2">
      <c r="A149" s="24"/>
      <c r="B149" s="83"/>
      <c r="D149" s="25"/>
      <c r="F149" s="25"/>
    </row>
    <row r="150" spans="1:6" ht="14.25" x14ac:dyDescent="0.2">
      <c r="A150" s="24"/>
      <c r="B150" s="83"/>
      <c r="D150" s="25"/>
      <c r="F150" s="25"/>
    </row>
    <row r="151" spans="1:6" ht="14.25" x14ac:dyDescent="0.2">
      <c r="A151" s="24"/>
      <c r="B151" s="83"/>
      <c r="D151" s="25"/>
      <c r="F151" s="25"/>
    </row>
    <row r="152" spans="1:6" ht="14.25" x14ac:dyDescent="0.2">
      <c r="A152" s="24"/>
      <c r="B152" s="83"/>
      <c r="D152" s="25"/>
      <c r="F152" s="25"/>
    </row>
    <row r="153" spans="1:6" ht="14.25" x14ac:dyDescent="0.2">
      <c r="A153" s="24"/>
      <c r="B153" s="83"/>
      <c r="D153" s="25"/>
      <c r="F153" s="25"/>
    </row>
    <row r="154" spans="1:6" ht="14.25" x14ac:dyDescent="0.2">
      <c r="A154" s="24"/>
      <c r="B154" s="83"/>
      <c r="D154" s="25"/>
      <c r="F154" s="25"/>
    </row>
    <row r="155" spans="1:6" ht="14.25" x14ac:dyDescent="0.2">
      <c r="A155" s="24"/>
      <c r="B155" s="83"/>
      <c r="D155" s="25"/>
      <c r="F155" s="25"/>
    </row>
    <row r="156" spans="1:6" ht="14.25" x14ac:dyDescent="0.2">
      <c r="A156" s="24"/>
      <c r="B156" s="83"/>
      <c r="D156" s="25"/>
      <c r="F156" s="25"/>
    </row>
    <row r="157" spans="1:6" ht="14.25" x14ac:dyDescent="0.2">
      <c r="A157" s="24"/>
      <c r="B157" s="83"/>
      <c r="D157" s="25"/>
      <c r="F157" s="25"/>
    </row>
    <row r="158" spans="1:6" ht="14.25" x14ac:dyDescent="0.2">
      <c r="A158" s="24"/>
      <c r="B158" s="83"/>
      <c r="D158" s="25"/>
      <c r="F158" s="25"/>
    </row>
    <row r="159" spans="1:6" ht="14.25" x14ac:dyDescent="0.2">
      <c r="A159" s="24"/>
      <c r="B159" s="83"/>
      <c r="D159" s="25"/>
      <c r="F159" s="25"/>
    </row>
    <row r="160" spans="1:6" ht="14.25" x14ac:dyDescent="0.2">
      <c r="A160" s="24"/>
      <c r="B160" s="83"/>
      <c r="D160" s="25"/>
      <c r="F160" s="25"/>
    </row>
    <row r="161" spans="1:6" ht="14.25" x14ac:dyDescent="0.2">
      <c r="A161" s="24"/>
      <c r="B161" s="83"/>
      <c r="D161" s="25"/>
      <c r="F161" s="25"/>
    </row>
    <row r="162" spans="1:6" ht="14.25" x14ac:dyDescent="0.2">
      <c r="A162" s="24"/>
      <c r="B162" s="83"/>
      <c r="D162" s="25"/>
      <c r="F162" s="25"/>
    </row>
    <row r="163" spans="1:6" ht="14.25" x14ac:dyDescent="0.2">
      <c r="A163" s="24"/>
      <c r="B163" s="83"/>
      <c r="D163" s="25"/>
      <c r="F163" s="25"/>
    </row>
    <row r="164" spans="1:6" ht="14.25" x14ac:dyDescent="0.2">
      <c r="A164" s="24"/>
      <c r="B164" s="83"/>
      <c r="D164" s="25"/>
      <c r="F164" s="25"/>
    </row>
    <row r="165" spans="1:6" ht="14.25" x14ac:dyDescent="0.2">
      <c r="A165" s="24"/>
      <c r="B165" s="83"/>
      <c r="D165" s="25"/>
      <c r="F165" s="25"/>
    </row>
    <row r="166" spans="1:6" ht="14.25" x14ac:dyDescent="0.2">
      <c r="A166" s="24"/>
      <c r="B166" s="83"/>
      <c r="D166" s="25"/>
      <c r="F166" s="25"/>
    </row>
    <row r="167" spans="1:6" ht="14.25" x14ac:dyDescent="0.2">
      <c r="A167" s="24"/>
      <c r="B167" s="83"/>
      <c r="D167" s="25"/>
      <c r="F167" s="25"/>
    </row>
    <row r="168" spans="1:6" ht="14.25" x14ac:dyDescent="0.2">
      <c r="A168" s="24"/>
      <c r="B168" s="83"/>
      <c r="D168" s="25"/>
      <c r="F168" s="25"/>
    </row>
    <row r="169" spans="1:6" ht="14.25" x14ac:dyDescent="0.2">
      <c r="A169" s="24"/>
      <c r="B169" s="83"/>
      <c r="D169" s="25"/>
      <c r="F169" s="25"/>
    </row>
    <row r="170" spans="1:6" ht="14.25" x14ac:dyDescent="0.2">
      <c r="A170" s="24"/>
      <c r="B170" s="83"/>
      <c r="D170" s="25"/>
      <c r="F170" s="25"/>
    </row>
    <row r="171" spans="1:6" ht="14.25" x14ac:dyDescent="0.2">
      <c r="A171" s="24"/>
      <c r="B171" s="83"/>
      <c r="D171" s="25"/>
      <c r="F171" s="25"/>
    </row>
    <row r="172" spans="1:6" ht="14.25" x14ac:dyDescent="0.2">
      <c r="A172" s="24"/>
      <c r="B172" s="83"/>
      <c r="D172" s="25"/>
      <c r="F172" s="25"/>
    </row>
    <row r="173" spans="1:6" ht="14.25" x14ac:dyDescent="0.2">
      <c r="A173" s="24"/>
      <c r="B173" s="83"/>
      <c r="D173" s="25"/>
      <c r="F173" s="25"/>
    </row>
    <row r="174" spans="1:6" ht="14.25" x14ac:dyDescent="0.2">
      <c r="A174" s="24"/>
      <c r="B174" s="83"/>
      <c r="D174" s="25"/>
      <c r="F174" s="25"/>
    </row>
    <row r="175" spans="1:6" ht="14.25" x14ac:dyDescent="0.2">
      <c r="A175" s="24"/>
      <c r="B175" s="83"/>
      <c r="D175" s="25"/>
      <c r="F175" s="25"/>
    </row>
    <row r="176" spans="1:6" ht="14.25" x14ac:dyDescent="0.2">
      <c r="A176" s="24"/>
      <c r="B176" s="83"/>
      <c r="D176" s="25"/>
      <c r="F176" s="25"/>
    </row>
    <row r="177" spans="1:6" ht="14.25" x14ac:dyDescent="0.2">
      <c r="A177" s="24"/>
      <c r="B177" s="83"/>
      <c r="D177" s="25"/>
      <c r="F177" s="25"/>
    </row>
    <row r="178" spans="1:6" ht="14.25" x14ac:dyDescent="0.2">
      <c r="A178" s="24"/>
      <c r="B178" s="83"/>
      <c r="D178" s="25"/>
      <c r="F178" s="25"/>
    </row>
    <row r="179" spans="1:6" ht="14.25" x14ac:dyDescent="0.2">
      <c r="A179" s="24"/>
      <c r="B179" s="83"/>
      <c r="D179" s="25"/>
      <c r="F179" s="25"/>
    </row>
    <row r="180" spans="1:6" ht="14.25" x14ac:dyDescent="0.2">
      <c r="A180" s="24"/>
      <c r="B180" s="83"/>
      <c r="D180" s="25"/>
      <c r="F180" s="25"/>
    </row>
    <row r="181" spans="1:6" ht="14.25" x14ac:dyDescent="0.2">
      <c r="A181" s="24"/>
      <c r="B181" s="83"/>
      <c r="D181" s="25"/>
      <c r="F181" s="25"/>
    </row>
    <row r="182" spans="1:6" ht="14.25" x14ac:dyDescent="0.2">
      <c r="A182" s="24"/>
      <c r="B182" s="83"/>
      <c r="D182" s="25"/>
      <c r="F182" s="25"/>
    </row>
    <row r="183" spans="1:6" ht="14.25" x14ac:dyDescent="0.2">
      <c r="A183" s="24"/>
      <c r="B183" s="83"/>
      <c r="D183" s="25"/>
      <c r="F183" s="25"/>
    </row>
    <row r="184" spans="1:6" ht="14.25" x14ac:dyDescent="0.2">
      <c r="A184" s="24"/>
      <c r="B184" s="83"/>
      <c r="D184" s="25"/>
      <c r="F184" s="25"/>
    </row>
    <row r="185" spans="1:6" ht="14.25" x14ac:dyDescent="0.2">
      <c r="A185" s="24"/>
      <c r="B185" s="83"/>
      <c r="D185" s="25"/>
      <c r="F185" s="25"/>
    </row>
    <row r="186" spans="1:6" ht="14.25" x14ac:dyDescent="0.2">
      <c r="A186" s="24"/>
      <c r="B186" s="83"/>
      <c r="D186" s="25"/>
      <c r="F186" s="25"/>
    </row>
    <row r="187" spans="1:6" ht="14.25" x14ac:dyDescent="0.2">
      <c r="A187" s="24"/>
      <c r="B187" s="83"/>
      <c r="D187" s="25"/>
      <c r="F187" s="25"/>
    </row>
    <row r="188" spans="1:6" ht="14.25" x14ac:dyDescent="0.2">
      <c r="A188" s="24"/>
      <c r="B188" s="83"/>
      <c r="D188" s="25"/>
      <c r="F188" s="25"/>
    </row>
    <row r="189" spans="1:6" ht="14.25" x14ac:dyDescent="0.2">
      <c r="A189" s="24"/>
      <c r="B189" s="83"/>
      <c r="D189" s="25"/>
      <c r="F189" s="25"/>
    </row>
    <row r="190" spans="1:6" ht="14.25" x14ac:dyDescent="0.2">
      <c r="A190" s="24"/>
      <c r="B190" s="83"/>
      <c r="D190" s="25"/>
      <c r="F190" s="25"/>
    </row>
    <row r="191" spans="1:6" ht="14.25" x14ac:dyDescent="0.2">
      <c r="A191" s="24"/>
      <c r="B191" s="83"/>
      <c r="D191" s="25"/>
      <c r="F191" s="25"/>
    </row>
    <row r="192" spans="1:6" ht="14.25" x14ac:dyDescent="0.2">
      <c r="A192" s="24"/>
      <c r="B192" s="83"/>
      <c r="D192" s="25"/>
      <c r="F192" s="25"/>
    </row>
    <row r="193" spans="1:6" ht="14.25" x14ac:dyDescent="0.2">
      <c r="A193" s="24"/>
      <c r="B193" s="83"/>
      <c r="D193" s="25"/>
      <c r="F193" s="25"/>
    </row>
    <row r="194" spans="1:6" ht="14.25" x14ac:dyDescent="0.2">
      <c r="A194" s="24"/>
      <c r="B194" s="83"/>
      <c r="D194" s="25"/>
      <c r="F194" s="25"/>
    </row>
    <row r="195" spans="1:6" ht="14.25" x14ac:dyDescent="0.2">
      <c r="A195" s="24"/>
      <c r="B195" s="83"/>
      <c r="D195" s="25"/>
      <c r="F195" s="25"/>
    </row>
    <row r="196" spans="1:6" ht="14.25" x14ac:dyDescent="0.2">
      <c r="A196" s="24"/>
      <c r="B196" s="83"/>
      <c r="D196" s="25"/>
      <c r="F196" s="25"/>
    </row>
    <row r="197" spans="1:6" ht="14.25" x14ac:dyDescent="0.2">
      <c r="A197" s="24"/>
      <c r="B197" s="83"/>
      <c r="D197" s="25"/>
      <c r="F197" s="25"/>
    </row>
    <row r="198" spans="1:6" ht="14.25" x14ac:dyDescent="0.2">
      <c r="A198" s="24"/>
      <c r="B198" s="83"/>
      <c r="D198" s="25"/>
      <c r="F198" s="25"/>
    </row>
    <row r="199" spans="1:6" ht="14.25" x14ac:dyDescent="0.2">
      <c r="A199" s="24"/>
      <c r="B199" s="83"/>
      <c r="D199" s="25"/>
      <c r="F199" s="25"/>
    </row>
    <row r="200" spans="1:6" ht="14.25" x14ac:dyDescent="0.2">
      <c r="A200" s="24"/>
      <c r="B200" s="83"/>
      <c r="D200" s="25"/>
      <c r="F200" s="25"/>
    </row>
    <row r="201" spans="1:6" ht="14.25" x14ac:dyDescent="0.2">
      <c r="A201" s="24"/>
      <c r="B201" s="83"/>
      <c r="D201" s="25"/>
      <c r="F201" s="25"/>
    </row>
    <row r="202" spans="1:6" ht="14.25" x14ac:dyDescent="0.2">
      <c r="A202" s="24"/>
      <c r="B202" s="83"/>
      <c r="D202" s="25"/>
      <c r="F202" s="25"/>
    </row>
    <row r="203" spans="1:6" ht="14.25" x14ac:dyDescent="0.2">
      <c r="A203" s="24"/>
      <c r="B203" s="83"/>
      <c r="D203" s="25"/>
      <c r="F203" s="25"/>
    </row>
    <row r="204" spans="1:6" ht="14.25" x14ac:dyDescent="0.2">
      <c r="A204" s="24"/>
      <c r="B204" s="83"/>
      <c r="D204" s="25"/>
      <c r="F204" s="25"/>
    </row>
    <row r="205" spans="1:6" ht="14.25" x14ac:dyDescent="0.2">
      <c r="A205" s="24"/>
      <c r="B205" s="83"/>
      <c r="D205" s="25"/>
      <c r="F205" s="25"/>
    </row>
    <row r="206" spans="1:6" ht="14.25" x14ac:dyDescent="0.2">
      <c r="A206" s="24"/>
      <c r="B206" s="83"/>
      <c r="D206" s="25"/>
      <c r="F206" s="25"/>
    </row>
    <row r="207" spans="1:6" ht="14.25" x14ac:dyDescent="0.2">
      <c r="A207" s="24"/>
      <c r="B207" s="83"/>
      <c r="D207" s="25"/>
      <c r="F207" s="25"/>
    </row>
    <row r="208" spans="1:6" ht="14.25" x14ac:dyDescent="0.2">
      <c r="A208" s="24"/>
      <c r="B208" s="83"/>
      <c r="D208" s="25"/>
      <c r="F208" s="25"/>
    </row>
    <row r="209" spans="1:6" ht="14.25" x14ac:dyDescent="0.2">
      <c r="A209" s="24"/>
      <c r="B209" s="83"/>
      <c r="D209" s="25"/>
      <c r="F209" s="25"/>
    </row>
    <row r="210" spans="1:6" ht="14.25" x14ac:dyDescent="0.2">
      <c r="A210" s="24"/>
      <c r="B210" s="83"/>
      <c r="D210" s="25"/>
      <c r="F210" s="25"/>
    </row>
    <row r="211" spans="1:6" ht="14.25" x14ac:dyDescent="0.2">
      <c r="A211" s="24"/>
      <c r="B211" s="83"/>
      <c r="D211" s="25"/>
      <c r="F211" s="25"/>
    </row>
    <row r="212" spans="1:6" ht="14.25" x14ac:dyDescent="0.2">
      <c r="A212" s="24"/>
      <c r="B212" s="83"/>
      <c r="D212" s="25"/>
      <c r="F212" s="25"/>
    </row>
    <row r="213" spans="1:6" ht="14.25" x14ac:dyDescent="0.2">
      <c r="A213" s="24"/>
      <c r="B213" s="83"/>
      <c r="D213" s="25"/>
      <c r="F213" s="25"/>
    </row>
    <row r="214" spans="1:6" ht="14.25" x14ac:dyDescent="0.2">
      <c r="A214" s="24"/>
      <c r="B214" s="83"/>
      <c r="D214" s="25"/>
      <c r="F214" s="25"/>
    </row>
    <row r="215" spans="1:6" ht="14.25" x14ac:dyDescent="0.2">
      <c r="A215" s="24"/>
      <c r="B215" s="83"/>
      <c r="D215" s="25"/>
      <c r="F215" s="25"/>
    </row>
    <row r="216" spans="1:6" ht="14.25" x14ac:dyDescent="0.2">
      <c r="A216" s="24"/>
      <c r="B216" s="83"/>
      <c r="D216" s="25"/>
      <c r="F216" s="25"/>
    </row>
    <row r="217" spans="1:6" ht="14.25" x14ac:dyDescent="0.2">
      <c r="A217" s="24"/>
      <c r="B217" s="83"/>
      <c r="D217" s="25"/>
      <c r="F217" s="25"/>
    </row>
    <row r="218" spans="1:6" ht="14.25" x14ac:dyDescent="0.2">
      <c r="A218" s="24"/>
      <c r="B218" s="83"/>
      <c r="D218" s="25"/>
      <c r="F218" s="25"/>
    </row>
    <row r="219" spans="1:6" ht="14.25" x14ac:dyDescent="0.2">
      <c r="A219" s="24"/>
      <c r="B219" s="83"/>
      <c r="D219" s="25"/>
      <c r="F219" s="25"/>
    </row>
    <row r="220" spans="1:6" ht="14.25" x14ac:dyDescent="0.2">
      <c r="A220" s="24"/>
      <c r="B220" s="83"/>
      <c r="D220" s="25"/>
      <c r="F220" s="25"/>
    </row>
    <row r="221" spans="1:6" ht="14.25" x14ac:dyDescent="0.2">
      <c r="A221" s="24"/>
      <c r="B221" s="83"/>
      <c r="D221" s="25"/>
      <c r="F221" s="25"/>
    </row>
    <row r="222" spans="1:6" ht="14.25" x14ac:dyDescent="0.2">
      <c r="A222" s="24"/>
      <c r="B222" s="83"/>
      <c r="D222" s="25"/>
      <c r="F222" s="25"/>
    </row>
    <row r="223" spans="1:6" ht="14.25" x14ac:dyDescent="0.2">
      <c r="A223" s="24"/>
      <c r="B223" s="83"/>
      <c r="D223" s="25"/>
      <c r="F223" s="25"/>
    </row>
    <row r="224" spans="1:6" ht="14.25" x14ac:dyDescent="0.2">
      <c r="A224" s="24"/>
      <c r="B224" s="83"/>
      <c r="D224" s="25"/>
      <c r="F224" s="25"/>
    </row>
    <row r="225" spans="1:6" ht="14.25" x14ac:dyDescent="0.2">
      <c r="A225" s="24"/>
      <c r="B225" s="83"/>
      <c r="D225" s="25"/>
      <c r="F225" s="25"/>
    </row>
    <row r="226" spans="1:6" ht="14.25" x14ac:dyDescent="0.2">
      <c r="A226" s="24"/>
      <c r="B226" s="83"/>
      <c r="D226" s="25"/>
      <c r="F226" s="25"/>
    </row>
    <row r="227" spans="1:6" ht="14.25" x14ac:dyDescent="0.2">
      <c r="A227" s="24"/>
      <c r="B227" s="83"/>
      <c r="D227" s="25"/>
      <c r="F227" s="25"/>
    </row>
    <row r="228" spans="1:6" ht="14.25" x14ac:dyDescent="0.2">
      <c r="A228" s="24"/>
      <c r="B228" s="83"/>
      <c r="D228" s="25"/>
      <c r="F228" s="25"/>
    </row>
    <row r="229" spans="1:6" ht="14.25" x14ac:dyDescent="0.2">
      <c r="A229" s="24"/>
      <c r="B229" s="83"/>
      <c r="D229" s="25"/>
      <c r="F229" s="25"/>
    </row>
    <row r="230" spans="1:6" ht="14.25" x14ac:dyDescent="0.2">
      <c r="A230" s="24"/>
      <c r="B230" s="83"/>
      <c r="D230" s="25"/>
      <c r="F230" s="25"/>
    </row>
    <row r="231" spans="1:6" ht="14.25" x14ac:dyDescent="0.2">
      <c r="A231" s="24"/>
      <c r="B231" s="83"/>
      <c r="D231" s="25"/>
      <c r="F231" s="25"/>
    </row>
    <row r="232" spans="1:6" ht="14.25" x14ac:dyDescent="0.2">
      <c r="A232" s="24"/>
      <c r="B232" s="83"/>
      <c r="D232" s="25"/>
      <c r="F232" s="25"/>
    </row>
    <row r="233" spans="1:6" ht="14.25" x14ac:dyDescent="0.2">
      <c r="A233" s="24"/>
      <c r="B233" s="83"/>
      <c r="D233" s="25"/>
      <c r="F233" s="25"/>
    </row>
    <row r="234" spans="1:6" ht="14.25" x14ac:dyDescent="0.2">
      <c r="A234" s="24"/>
      <c r="B234" s="83"/>
      <c r="D234" s="25"/>
      <c r="F234" s="25"/>
    </row>
    <row r="235" spans="1:6" ht="14.25" x14ac:dyDescent="0.2">
      <c r="A235" s="24"/>
      <c r="B235" s="83"/>
      <c r="D235" s="25"/>
      <c r="F235" s="25"/>
    </row>
    <row r="236" spans="1:6" ht="14.25" x14ac:dyDescent="0.2">
      <c r="A236" s="24"/>
      <c r="B236" s="83"/>
      <c r="D236" s="25"/>
      <c r="F236" s="25"/>
    </row>
    <row r="237" spans="1:6" ht="14.25" x14ac:dyDescent="0.2">
      <c r="A237" s="24"/>
      <c r="B237" s="83"/>
      <c r="D237" s="25"/>
      <c r="F237" s="25"/>
    </row>
    <row r="238" spans="1:6" ht="14.25" x14ac:dyDescent="0.2">
      <c r="A238" s="24"/>
      <c r="B238" s="83"/>
      <c r="D238" s="25"/>
      <c r="F238" s="25"/>
    </row>
    <row r="239" spans="1:6" ht="14.25" x14ac:dyDescent="0.2">
      <c r="A239" s="24"/>
      <c r="B239" s="83"/>
      <c r="D239" s="25"/>
      <c r="F239" s="25"/>
    </row>
    <row r="240" spans="1:6" ht="14.25" x14ac:dyDescent="0.2">
      <c r="A240" s="24"/>
      <c r="B240" s="83"/>
      <c r="D240" s="25"/>
      <c r="F240" s="25"/>
    </row>
    <row r="241" spans="1:6" ht="14.25" x14ac:dyDescent="0.2">
      <c r="A241" s="24"/>
      <c r="B241" s="83"/>
      <c r="D241" s="25"/>
      <c r="F241" s="25"/>
    </row>
    <row r="242" spans="1:6" ht="14.25" x14ac:dyDescent="0.2">
      <c r="A242" s="24"/>
      <c r="B242" s="83"/>
      <c r="D242" s="25"/>
      <c r="F242" s="25"/>
    </row>
    <row r="243" spans="1:6" ht="14.25" x14ac:dyDescent="0.2">
      <c r="A243" s="24"/>
      <c r="B243" s="83"/>
      <c r="D243" s="25"/>
      <c r="F243" s="25"/>
    </row>
    <row r="244" spans="1:6" ht="14.25" x14ac:dyDescent="0.2">
      <c r="A244" s="24"/>
      <c r="B244" s="83"/>
      <c r="D244" s="25"/>
      <c r="F244" s="25"/>
    </row>
    <row r="245" spans="1:6" ht="14.25" x14ac:dyDescent="0.2">
      <c r="A245" s="24"/>
      <c r="B245" s="83"/>
      <c r="D245" s="25"/>
      <c r="F245" s="25"/>
    </row>
    <row r="246" spans="1:6" ht="14.25" x14ac:dyDescent="0.2">
      <c r="A246" s="24"/>
      <c r="B246" s="83"/>
      <c r="D246" s="25"/>
      <c r="F246" s="25"/>
    </row>
    <row r="247" spans="1:6" ht="14.25" x14ac:dyDescent="0.2">
      <c r="A247" s="24"/>
      <c r="B247" s="83"/>
      <c r="D247" s="25"/>
      <c r="F247" s="25"/>
    </row>
    <row r="248" spans="1:6" ht="14.25" x14ac:dyDescent="0.2">
      <c r="A248" s="24"/>
      <c r="B248" s="83"/>
      <c r="D248" s="25"/>
      <c r="F248" s="25"/>
    </row>
    <row r="249" spans="1:6" ht="14.25" x14ac:dyDescent="0.2">
      <c r="A249" s="24"/>
      <c r="B249" s="83"/>
      <c r="D249" s="25"/>
      <c r="F249" s="25"/>
    </row>
    <row r="250" spans="1:6" ht="14.25" x14ac:dyDescent="0.2">
      <c r="A250" s="24"/>
      <c r="B250" s="83"/>
      <c r="D250" s="25"/>
      <c r="F250" s="25"/>
    </row>
    <row r="251" spans="1:6" ht="14.25" x14ac:dyDescent="0.2">
      <c r="A251" s="24"/>
      <c r="B251" s="83"/>
      <c r="D251" s="25"/>
      <c r="F251" s="25"/>
    </row>
    <row r="252" spans="1:6" ht="14.25" x14ac:dyDescent="0.2">
      <c r="A252" s="24"/>
      <c r="B252" s="83"/>
      <c r="D252" s="25"/>
      <c r="F252" s="25"/>
    </row>
    <row r="253" spans="1:6" ht="14.25" x14ac:dyDescent="0.2">
      <c r="A253" s="24"/>
      <c r="B253" s="83"/>
      <c r="D253" s="25"/>
      <c r="F253" s="25"/>
    </row>
    <row r="254" spans="1:6" ht="14.25" x14ac:dyDescent="0.2">
      <c r="A254" s="24"/>
      <c r="B254" s="83"/>
      <c r="D254" s="25"/>
      <c r="F254" s="25"/>
    </row>
    <row r="255" spans="1:6" ht="14.25" x14ac:dyDescent="0.2">
      <c r="A255" s="24"/>
      <c r="B255" s="83"/>
      <c r="D255" s="25"/>
      <c r="F255" s="25"/>
    </row>
    <row r="256" spans="1:6" ht="14.25" x14ac:dyDescent="0.2">
      <c r="A256" s="24"/>
      <c r="B256" s="83"/>
      <c r="D256" s="25"/>
      <c r="F256" s="25"/>
    </row>
    <row r="257" spans="1:6" ht="14.25" x14ac:dyDescent="0.2">
      <c r="A257" s="24"/>
      <c r="B257" s="83"/>
      <c r="D257" s="25"/>
      <c r="F257" s="25"/>
    </row>
    <row r="258" spans="1:6" ht="14.25" x14ac:dyDescent="0.2">
      <c r="A258" s="24"/>
      <c r="B258" s="83"/>
      <c r="D258" s="25"/>
      <c r="F258" s="25"/>
    </row>
    <row r="259" spans="1:6" ht="14.25" x14ac:dyDescent="0.2">
      <c r="A259" s="24"/>
      <c r="B259" s="83"/>
      <c r="D259" s="25"/>
      <c r="F259" s="25"/>
    </row>
    <row r="260" spans="1:6" ht="14.25" x14ac:dyDescent="0.2">
      <c r="A260" s="24"/>
      <c r="B260" s="83"/>
      <c r="D260" s="25"/>
      <c r="F260" s="25"/>
    </row>
    <row r="261" spans="1:6" ht="14.25" x14ac:dyDescent="0.2">
      <c r="A261" s="24"/>
      <c r="B261" s="83"/>
      <c r="D261" s="25"/>
      <c r="F261" s="25"/>
    </row>
    <row r="262" spans="1:6" ht="14.25" x14ac:dyDescent="0.2">
      <c r="A262" s="24"/>
      <c r="B262" s="83"/>
      <c r="D262" s="25"/>
      <c r="F262" s="25"/>
    </row>
    <row r="263" spans="1:6" ht="14.25" x14ac:dyDescent="0.2">
      <c r="A263" s="24"/>
      <c r="B263" s="83"/>
      <c r="D263" s="25"/>
      <c r="F263" s="25"/>
    </row>
    <row r="264" spans="1:6" ht="14.25" x14ac:dyDescent="0.2">
      <c r="A264" s="24"/>
      <c r="B264" s="83"/>
      <c r="D264" s="25"/>
      <c r="F264" s="25"/>
    </row>
    <row r="265" spans="1:6" ht="14.25" x14ac:dyDescent="0.2">
      <c r="A265" s="24"/>
      <c r="B265" s="83"/>
      <c r="D265" s="25"/>
      <c r="F265" s="25"/>
    </row>
    <row r="266" spans="1:6" ht="14.25" x14ac:dyDescent="0.2">
      <c r="A266" s="24"/>
      <c r="B266" s="83"/>
      <c r="D266" s="25"/>
      <c r="F266" s="25"/>
    </row>
    <row r="267" spans="1:6" ht="14.25" x14ac:dyDescent="0.2">
      <c r="A267" s="24"/>
      <c r="B267" s="83"/>
      <c r="D267" s="25"/>
      <c r="F267" s="25"/>
    </row>
    <row r="268" spans="1:6" ht="14.25" x14ac:dyDescent="0.2">
      <c r="A268" s="24"/>
      <c r="B268" s="83"/>
      <c r="D268" s="25"/>
      <c r="F268" s="25"/>
    </row>
    <row r="269" spans="1:6" ht="14.25" x14ac:dyDescent="0.2">
      <c r="A269" s="24"/>
      <c r="B269" s="83"/>
      <c r="D269" s="25"/>
      <c r="F269" s="25"/>
    </row>
    <row r="270" spans="1:6" ht="14.25" x14ac:dyDescent="0.2">
      <c r="A270" s="24"/>
      <c r="B270" s="83"/>
      <c r="D270" s="25"/>
      <c r="F270" s="25"/>
    </row>
    <row r="271" spans="1:6" ht="14.25" x14ac:dyDescent="0.2">
      <c r="A271" s="24"/>
      <c r="B271" s="83"/>
      <c r="D271" s="25"/>
      <c r="F271" s="25"/>
    </row>
    <row r="272" spans="1:6" ht="14.25" x14ac:dyDescent="0.2">
      <c r="A272" s="24"/>
      <c r="B272" s="83"/>
      <c r="D272" s="25"/>
      <c r="F272" s="25"/>
    </row>
    <row r="273" spans="1:6" ht="14.25" x14ac:dyDescent="0.2">
      <c r="A273" s="24"/>
      <c r="B273" s="83"/>
      <c r="D273" s="25"/>
      <c r="F273" s="25"/>
    </row>
    <row r="274" spans="1:6" ht="14.25" x14ac:dyDescent="0.2">
      <c r="A274" s="24"/>
      <c r="B274" s="83"/>
      <c r="D274" s="25"/>
      <c r="F274" s="25"/>
    </row>
    <row r="275" spans="1:6" ht="14.25" x14ac:dyDescent="0.2">
      <c r="A275" s="24"/>
      <c r="B275" s="83"/>
      <c r="D275" s="25"/>
      <c r="F275" s="25"/>
    </row>
    <row r="276" spans="1:6" ht="14.25" x14ac:dyDescent="0.2">
      <c r="A276" s="24"/>
      <c r="B276" s="83"/>
      <c r="D276" s="25"/>
      <c r="F276" s="25"/>
    </row>
    <row r="277" spans="1:6" ht="14.25" x14ac:dyDescent="0.2">
      <c r="A277" s="24"/>
      <c r="B277" s="83"/>
      <c r="D277" s="25"/>
      <c r="F277" s="25"/>
    </row>
    <row r="278" spans="1:6" ht="14.25" x14ac:dyDescent="0.2">
      <c r="A278" s="24"/>
      <c r="B278" s="83"/>
      <c r="D278" s="25"/>
      <c r="F278" s="25"/>
    </row>
    <row r="279" spans="1:6" ht="14.25" x14ac:dyDescent="0.2">
      <c r="A279" s="24"/>
      <c r="B279" s="83"/>
      <c r="D279" s="25"/>
      <c r="F279" s="25"/>
    </row>
    <row r="280" spans="1:6" ht="14.25" x14ac:dyDescent="0.2">
      <c r="A280" s="24"/>
      <c r="B280" s="83"/>
      <c r="D280" s="25"/>
      <c r="F280" s="25"/>
    </row>
    <row r="281" spans="1:6" ht="14.25" x14ac:dyDescent="0.2">
      <c r="A281" s="24"/>
      <c r="B281" s="83"/>
      <c r="D281" s="25"/>
      <c r="F281" s="25"/>
    </row>
    <row r="282" spans="1:6" ht="14.25" x14ac:dyDescent="0.2">
      <c r="A282" s="24"/>
      <c r="B282" s="83"/>
      <c r="D282" s="25"/>
      <c r="F282" s="25"/>
    </row>
    <row r="283" spans="1:6" ht="14.25" x14ac:dyDescent="0.2">
      <c r="A283" s="24"/>
      <c r="B283" s="83"/>
      <c r="D283" s="25"/>
      <c r="F283" s="25"/>
    </row>
    <row r="284" spans="1:6" ht="14.25" x14ac:dyDescent="0.2">
      <c r="A284" s="24"/>
      <c r="B284" s="83"/>
      <c r="D284" s="25"/>
      <c r="F284" s="25"/>
    </row>
    <row r="285" spans="1:6" ht="14.25" x14ac:dyDescent="0.2">
      <c r="A285" s="24"/>
      <c r="B285" s="83"/>
      <c r="D285" s="25"/>
      <c r="F285" s="25"/>
    </row>
    <row r="286" spans="1:6" ht="14.25" x14ac:dyDescent="0.2">
      <c r="A286" s="24"/>
      <c r="B286" s="83"/>
      <c r="D286" s="25"/>
      <c r="F286" s="25"/>
    </row>
    <row r="287" spans="1:6" ht="14.25" x14ac:dyDescent="0.2">
      <c r="A287" s="24"/>
      <c r="B287" s="83"/>
      <c r="D287" s="25"/>
      <c r="F287" s="25"/>
    </row>
    <row r="288" spans="1:6" ht="14.25" x14ac:dyDescent="0.2">
      <c r="A288" s="24"/>
      <c r="B288" s="83"/>
      <c r="D288" s="25"/>
      <c r="F288" s="25"/>
    </row>
    <row r="289" spans="1:6" ht="14.25" x14ac:dyDescent="0.2">
      <c r="A289" s="24"/>
      <c r="B289" s="83"/>
      <c r="D289" s="25"/>
      <c r="F289" s="25"/>
    </row>
    <row r="290" spans="1:6" ht="14.25" x14ac:dyDescent="0.2">
      <c r="A290" s="24"/>
      <c r="B290" s="83"/>
      <c r="D290" s="25"/>
      <c r="F290" s="25"/>
    </row>
    <row r="291" spans="1:6" ht="14.25" x14ac:dyDescent="0.2">
      <c r="A291" s="24"/>
      <c r="B291" s="83"/>
      <c r="D291" s="25"/>
      <c r="F291" s="25"/>
    </row>
    <row r="292" spans="1:6" ht="14.25" x14ac:dyDescent="0.2">
      <c r="A292" s="24"/>
      <c r="B292" s="83"/>
      <c r="D292" s="25"/>
      <c r="F292" s="25"/>
    </row>
    <row r="293" spans="1:6" ht="14.25" x14ac:dyDescent="0.2">
      <c r="A293" s="24"/>
      <c r="B293" s="83"/>
      <c r="D293" s="25"/>
      <c r="F293" s="25"/>
    </row>
    <row r="294" spans="1:6" ht="14.25" x14ac:dyDescent="0.2">
      <c r="A294" s="24"/>
      <c r="B294" s="83"/>
      <c r="D294" s="25"/>
      <c r="F294" s="25"/>
    </row>
    <row r="295" spans="1:6" ht="14.25" x14ac:dyDescent="0.2">
      <c r="A295" s="24"/>
      <c r="B295" s="83"/>
      <c r="D295" s="25"/>
      <c r="F295" s="25"/>
    </row>
    <row r="296" spans="1:6" ht="14.25" x14ac:dyDescent="0.2">
      <c r="A296" s="24"/>
      <c r="B296" s="83"/>
      <c r="D296" s="25"/>
      <c r="F296" s="25"/>
    </row>
    <row r="297" spans="1:6" ht="14.25" x14ac:dyDescent="0.2">
      <c r="A297" s="24"/>
      <c r="B297" s="83"/>
      <c r="D297" s="25"/>
      <c r="F297" s="25"/>
    </row>
    <row r="298" spans="1:6" ht="14.25" x14ac:dyDescent="0.2">
      <c r="A298" s="24"/>
      <c r="B298" s="83"/>
      <c r="D298" s="25"/>
      <c r="F298" s="25"/>
    </row>
    <row r="299" spans="1:6" ht="14.25" x14ac:dyDescent="0.2">
      <c r="A299" s="24"/>
      <c r="B299" s="83"/>
      <c r="D299" s="25"/>
      <c r="F299" s="25"/>
    </row>
    <row r="300" spans="1:6" ht="14.25" x14ac:dyDescent="0.2">
      <c r="A300" s="24"/>
      <c r="B300" s="83"/>
      <c r="D300" s="25"/>
      <c r="F300" s="25"/>
    </row>
    <row r="301" spans="1:6" ht="14.25" x14ac:dyDescent="0.2">
      <c r="A301" s="24"/>
      <c r="B301" s="83"/>
      <c r="D301" s="25"/>
      <c r="F301" s="25"/>
    </row>
    <row r="302" spans="1:6" ht="14.25" x14ac:dyDescent="0.2">
      <c r="A302" s="24"/>
      <c r="B302" s="83"/>
      <c r="D302" s="25"/>
      <c r="F302" s="25"/>
    </row>
    <row r="303" spans="1:6" ht="14.25" x14ac:dyDescent="0.2">
      <c r="A303" s="24"/>
      <c r="B303" s="83"/>
      <c r="D303" s="25"/>
      <c r="F303" s="25"/>
    </row>
    <row r="304" spans="1:6" ht="14.25" x14ac:dyDescent="0.2">
      <c r="A304" s="24"/>
      <c r="B304" s="83"/>
      <c r="D304" s="25"/>
      <c r="F304" s="25"/>
    </row>
    <row r="305" spans="1:6" ht="14.25" x14ac:dyDescent="0.2">
      <c r="A305" s="24"/>
      <c r="B305" s="83"/>
      <c r="D305" s="25"/>
      <c r="F305" s="25"/>
    </row>
    <row r="306" spans="1:6" ht="14.25" x14ac:dyDescent="0.2">
      <c r="A306" s="24"/>
      <c r="B306" s="83"/>
      <c r="D306" s="25"/>
      <c r="F306" s="25"/>
    </row>
    <row r="307" spans="1:6" ht="14.25" x14ac:dyDescent="0.2">
      <c r="A307" s="24"/>
      <c r="B307" s="83"/>
      <c r="D307" s="25"/>
      <c r="F307" s="25"/>
    </row>
    <row r="308" spans="1:6" ht="14.25" x14ac:dyDescent="0.2">
      <c r="A308" s="24"/>
      <c r="B308" s="83"/>
      <c r="D308" s="25"/>
      <c r="F308" s="25"/>
    </row>
    <row r="309" spans="1:6" ht="14.25" x14ac:dyDescent="0.2">
      <c r="A309" s="24"/>
      <c r="B309" s="83"/>
      <c r="D309" s="25"/>
      <c r="F309" s="25"/>
    </row>
    <row r="310" spans="1:6" ht="14.25" x14ac:dyDescent="0.2">
      <c r="A310" s="24"/>
      <c r="B310" s="83"/>
      <c r="D310" s="25"/>
      <c r="F310" s="25"/>
    </row>
    <row r="311" spans="1:6" ht="14.25" x14ac:dyDescent="0.2">
      <c r="A311" s="24"/>
      <c r="B311" s="83"/>
      <c r="D311" s="25"/>
      <c r="F311" s="25"/>
    </row>
    <row r="312" spans="1:6" ht="14.25" x14ac:dyDescent="0.2">
      <c r="A312" s="24"/>
      <c r="B312" s="83"/>
      <c r="D312" s="25"/>
      <c r="F312" s="25"/>
    </row>
    <row r="313" spans="1:6" ht="14.25" x14ac:dyDescent="0.2">
      <c r="A313" s="24"/>
      <c r="B313" s="83"/>
      <c r="D313" s="25"/>
      <c r="F313" s="25"/>
    </row>
    <row r="314" spans="1:6" ht="14.25" x14ac:dyDescent="0.2">
      <c r="A314" s="24"/>
      <c r="B314" s="83"/>
      <c r="D314" s="25"/>
      <c r="F314" s="25"/>
    </row>
    <row r="315" spans="1:6" ht="14.25" x14ac:dyDescent="0.2">
      <c r="A315" s="24"/>
      <c r="B315" s="83"/>
      <c r="D315" s="25"/>
      <c r="F315" s="25"/>
    </row>
    <row r="316" spans="1:6" ht="14.25" x14ac:dyDescent="0.2">
      <c r="A316" s="24"/>
      <c r="B316" s="83"/>
      <c r="D316" s="25"/>
      <c r="F316" s="25"/>
    </row>
    <row r="317" spans="1:6" ht="14.25" x14ac:dyDescent="0.2">
      <c r="A317" s="24"/>
      <c r="B317" s="83"/>
      <c r="D317" s="25"/>
      <c r="F317" s="25"/>
    </row>
    <row r="318" spans="1:6" ht="14.25" x14ac:dyDescent="0.2">
      <c r="A318" s="24"/>
      <c r="B318" s="83"/>
      <c r="D318" s="25"/>
      <c r="F318" s="25"/>
    </row>
    <row r="319" spans="1:6" ht="14.25" x14ac:dyDescent="0.2">
      <c r="A319" s="24"/>
      <c r="B319" s="83"/>
      <c r="D319" s="25"/>
      <c r="F319" s="25"/>
    </row>
    <row r="320" spans="1:6" ht="14.25" x14ac:dyDescent="0.2">
      <c r="A320" s="24"/>
      <c r="B320" s="83"/>
      <c r="D320" s="25"/>
      <c r="F320" s="25"/>
    </row>
    <row r="321" spans="1:6" ht="14.25" x14ac:dyDescent="0.2">
      <c r="A321" s="24"/>
      <c r="B321" s="83"/>
      <c r="D321" s="25"/>
      <c r="F321" s="25"/>
    </row>
    <row r="322" spans="1:6" ht="14.25" x14ac:dyDescent="0.2">
      <c r="A322" s="24"/>
      <c r="B322" s="83"/>
      <c r="D322" s="25"/>
      <c r="F322" s="25"/>
    </row>
    <row r="323" spans="1:6" ht="14.25" x14ac:dyDescent="0.2">
      <c r="A323" s="24"/>
      <c r="B323" s="83"/>
      <c r="D323" s="25"/>
      <c r="F323" s="25"/>
    </row>
    <row r="324" spans="1:6" ht="14.25" x14ac:dyDescent="0.2">
      <c r="A324" s="24"/>
      <c r="B324" s="83"/>
      <c r="D324" s="25"/>
      <c r="F324" s="25"/>
    </row>
    <row r="325" spans="1:6" ht="14.25" x14ac:dyDescent="0.2">
      <c r="A325" s="24"/>
      <c r="B325" s="83"/>
      <c r="D325" s="25"/>
      <c r="F325" s="25"/>
    </row>
    <row r="326" spans="1:6" ht="14.25" x14ac:dyDescent="0.2">
      <c r="A326" s="24"/>
      <c r="B326" s="83"/>
      <c r="D326" s="25"/>
      <c r="F326" s="25"/>
    </row>
    <row r="327" spans="1:6" ht="14.25" x14ac:dyDescent="0.2">
      <c r="A327" s="24"/>
      <c r="B327" s="83"/>
      <c r="D327" s="25"/>
      <c r="F327" s="25"/>
    </row>
    <row r="328" spans="1:6" ht="14.25" x14ac:dyDescent="0.2">
      <c r="A328" s="24"/>
      <c r="B328" s="83"/>
      <c r="D328" s="25"/>
      <c r="F328" s="25"/>
    </row>
    <row r="329" spans="1:6" ht="14.25" x14ac:dyDescent="0.2">
      <c r="A329" s="24"/>
      <c r="B329" s="83"/>
      <c r="D329" s="25"/>
      <c r="F329" s="25"/>
    </row>
    <row r="330" spans="1:6" ht="14.25" x14ac:dyDescent="0.2">
      <c r="A330" s="24"/>
      <c r="B330" s="83"/>
      <c r="D330" s="25"/>
      <c r="F330" s="25"/>
    </row>
    <row r="331" spans="1:6" ht="14.25" x14ac:dyDescent="0.2">
      <c r="A331" s="24"/>
      <c r="B331" s="83"/>
      <c r="D331" s="25"/>
      <c r="F331" s="25"/>
    </row>
    <row r="332" spans="1:6" ht="14.25" x14ac:dyDescent="0.2">
      <c r="A332" s="24"/>
      <c r="B332" s="83"/>
      <c r="D332" s="25"/>
      <c r="F332" s="25"/>
    </row>
    <row r="333" spans="1:6" ht="14.25" x14ac:dyDescent="0.2">
      <c r="A333" s="24"/>
      <c r="B333" s="83"/>
      <c r="D333" s="25"/>
      <c r="F333" s="25"/>
    </row>
    <row r="334" spans="1:6" ht="14.25" x14ac:dyDescent="0.2">
      <c r="A334" s="24"/>
      <c r="B334" s="83"/>
      <c r="D334" s="25"/>
      <c r="F334" s="25"/>
    </row>
    <row r="335" spans="1:6" ht="14.25" x14ac:dyDescent="0.2">
      <c r="A335" s="24"/>
      <c r="B335" s="83"/>
      <c r="D335" s="25"/>
      <c r="F335" s="25"/>
    </row>
    <row r="336" spans="1:6" ht="14.25" x14ac:dyDescent="0.2">
      <c r="A336" s="24"/>
      <c r="B336" s="83"/>
      <c r="D336" s="25"/>
      <c r="F336" s="25"/>
    </row>
    <row r="337" spans="1:6" ht="14.25" x14ac:dyDescent="0.2">
      <c r="A337" s="24"/>
      <c r="B337" s="83"/>
      <c r="D337" s="25"/>
      <c r="F337" s="25"/>
    </row>
    <row r="338" spans="1:6" ht="14.25" x14ac:dyDescent="0.2">
      <c r="A338" s="24"/>
      <c r="B338" s="83"/>
      <c r="D338" s="25"/>
      <c r="F338" s="25"/>
    </row>
    <row r="339" spans="1:6" ht="14.25" x14ac:dyDescent="0.2">
      <c r="A339" s="24"/>
      <c r="B339" s="83"/>
      <c r="D339" s="25"/>
      <c r="F339" s="25"/>
    </row>
    <row r="340" spans="1:6" ht="14.25" x14ac:dyDescent="0.2">
      <c r="A340" s="24"/>
      <c r="B340" s="83"/>
      <c r="D340" s="25"/>
      <c r="F340" s="25"/>
    </row>
    <row r="341" spans="1:6" ht="14.25" x14ac:dyDescent="0.2">
      <c r="A341" s="24"/>
      <c r="B341" s="83"/>
      <c r="D341" s="25"/>
      <c r="F341" s="25"/>
    </row>
    <row r="342" spans="1:6" ht="14.25" x14ac:dyDescent="0.2">
      <c r="A342" s="24"/>
      <c r="B342" s="83"/>
      <c r="D342" s="25"/>
      <c r="F342" s="25"/>
    </row>
    <row r="343" spans="1:6" ht="14.25" x14ac:dyDescent="0.2">
      <c r="A343" s="24"/>
      <c r="B343" s="83"/>
      <c r="D343" s="25"/>
      <c r="F343" s="25"/>
    </row>
    <row r="344" spans="1:6" ht="14.25" x14ac:dyDescent="0.2">
      <c r="A344" s="24"/>
      <c r="B344" s="83"/>
      <c r="D344" s="25"/>
      <c r="F344" s="25"/>
    </row>
    <row r="345" spans="1:6" ht="14.25" x14ac:dyDescent="0.2">
      <c r="A345" s="24"/>
      <c r="B345" s="83"/>
      <c r="D345" s="25"/>
      <c r="F345" s="25"/>
    </row>
    <row r="346" spans="1:6" ht="14.25" x14ac:dyDescent="0.2">
      <c r="A346" s="24"/>
      <c r="B346" s="83"/>
      <c r="D346" s="25"/>
      <c r="F346" s="25"/>
    </row>
    <row r="347" spans="1:6" ht="14.25" x14ac:dyDescent="0.2">
      <c r="A347" s="24"/>
      <c r="B347" s="83"/>
      <c r="D347" s="25"/>
      <c r="F347" s="25"/>
    </row>
    <row r="348" spans="1:6" ht="14.25" x14ac:dyDescent="0.2">
      <c r="A348" s="24"/>
      <c r="B348" s="83"/>
      <c r="D348" s="25"/>
      <c r="F348" s="25"/>
    </row>
    <row r="349" spans="1:6" ht="14.25" x14ac:dyDescent="0.2">
      <c r="A349" s="24"/>
      <c r="B349" s="83"/>
      <c r="D349" s="25"/>
      <c r="F349" s="25"/>
    </row>
    <row r="350" spans="1:6" ht="14.25" x14ac:dyDescent="0.2">
      <c r="A350" s="24"/>
      <c r="B350" s="83"/>
      <c r="D350" s="25"/>
      <c r="F350" s="25"/>
    </row>
    <row r="351" spans="1:6" ht="14.25" x14ac:dyDescent="0.2">
      <c r="A351" s="24"/>
      <c r="B351" s="83"/>
      <c r="D351" s="25"/>
      <c r="F351" s="25"/>
    </row>
    <row r="352" spans="1:6" ht="14.25" x14ac:dyDescent="0.2">
      <c r="A352" s="24"/>
      <c r="B352" s="83"/>
      <c r="D352" s="25"/>
      <c r="F352" s="25"/>
    </row>
    <row r="353" spans="1:6" ht="14.25" x14ac:dyDescent="0.2">
      <c r="A353" s="24"/>
      <c r="B353" s="83"/>
      <c r="D353" s="25"/>
      <c r="F353" s="25"/>
    </row>
    <row r="354" spans="1:6" ht="14.25" x14ac:dyDescent="0.2">
      <c r="A354" s="24"/>
      <c r="B354" s="83"/>
      <c r="D354" s="25"/>
      <c r="F354" s="25"/>
    </row>
    <row r="355" spans="1:6" ht="14.25" x14ac:dyDescent="0.2">
      <c r="A355" s="24"/>
      <c r="B355" s="83"/>
      <c r="D355" s="25"/>
      <c r="F355" s="25"/>
    </row>
    <row r="356" spans="1:6" ht="14.25" x14ac:dyDescent="0.2">
      <c r="A356" s="24"/>
      <c r="B356" s="83"/>
      <c r="D356" s="25"/>
      <c r="F356" s="25"/>
    </row>
    <row r="357" spans="1:6" ht="14.25" x14ac:dyDescent="0.2">
      <c r="A357" s="24"/>
      <c r="B357" s="83"/>
      <c r="D357" s="25"/>
      <c r="F357" s="25"/>
    </row>
    <row r="358" spans="1:6" ht="14.25" x14ac:dyDescent="0.2">
      <c r="A358" s="24"/>
      <c r="B358" s="83"/>
      <c r="D358" s="25"/>
      <c r="F358" s="25"/>
    </row>
    <row r="359" spans="1:6" ht="14.25" x14ac:dyDescent="0.2">
      <c r="A359" s="24"/>
      <c r="B359" s="83"/>
      <c r="D359" s="25"/>
      <c r="F359" s="25"/>
    </row>
    <row r="360" spans="1:6" ht="14.25" x14ac:dyDescent="0.2">
      <c r="A360" s="24"/>
      <c r="B360" s="83"/>
      <c r="D360" s="25"/>
      <c r="F360" s="25"/>
    </row>
    <row r="361" spans="1:6" ht="14.25" x14ac:dyDescent="0.2">
      <c r="A361" s="24"/>
      <c r="B361" s="83"/>
      <c r="D361" s="25"/>
      <c r="F361" s="25"/>
    </row>
    <row r="362" spans="1:6" ht="14.25" x14ac:dyDescent="0.2">
      <c r="A362" s="24"/>
      <c r="B362" s="83"/>
      <c r="D362" s="25"/>
      <c r="F362" s="25"/>
    </row>
    <row r="363" spans="1:6" ht="14.25" x14ac:dyDescent="0.2">
      <c r="A363" s="24"/>
      <c r="B363" s="83"/>
      <c r="D363" s="25"/>
      <c r="F363" s="25"/>
    </row>
    <row r="364" spans="1:6" ht="14.25" x14ac:dyDescent="0.2">
      <c r="A364" s="24"/>
      <c r="B364" s="83"/>
      <c r="D364" s="25"/>
      <c r="F364" s="25"/>
    </row>
    <row r="365" spans="1:6" ht="14.25" x14ac:dyDescent="0.2">
      <c r="A365" s="24"/>
      <c r="B365" s="83"/>
      <c r="D365" s="25"/>
      <c r="F365" s="25"/>
    </row>
    <row r="366" spans="1:6" ht="14.25" x14ac:dyDescent="0.2">
      <c r="A366" s="24"/>
      <c r="B366" s="83"/>
      <c r="D366" s="25"/>
      <c r="F366" s="25"/>
    </row>
    <row r="367" spans="1:6" ht="14.25" x14ac:dyDescent="0.2">
      <c r="A367" s="24"/>
      <c r="B367" s="83"/>
      <c r="D367" s="25"/>
      <c r="F367" s="25"/>
    </row>
    <row r="368" spans="1:6" ht="14.25" x14ac:dyDescent="0.2">
      <c r="A368" s="24"/>
      <c r="B368" s="83"/>
      <c r="D368" s="25"/>
      <c r="F368" s="25"/>
    </row>
    <row r="369" spans="1:6" ht="14.25" x14ac:dyDescent="0.2">
      <c r="A369" s="24"/>
      <c r="B369" s="83"/>
      <c r="D369" s="25"/>
      <c r="F369" s="25"/>
    </row>
    <row r="370" spans="1:6" ht="14.25" x14ac:dyDescent="0.2">
      <c r="A370" s="24"/>
      <c r="B370" s="83"/>
      <c r="D370" s="25"/>
      <c r="F370" s="25"/>
    </row>
    <row r="371" spans="1:6" ht="14.25" x14ac:dyDescent="0.2">
      <c r="A371" s="24"/>
      <c r="B371" s="83"/>
      <c r="D371" s="25"/>
      <c r="F371" s="25"/>
    </row>
    <row r="372" spans="1:6" ht="14.25" x14ac:dyDescent="0.2">
      <c r="A372" s="24"/>
      <c r="B372" s="83"/>
      <c r="D372" s="25"/>
      <c r="F372" s="25"/>
    </row>
    <row r="373" spans="1:6" ht="14.25" x14ac:dyDescent="0.2">
      <c r="A373" s="24"/>
      <c r="B373" s="83"/>
      <c r="D373" s="25"/>
      <c r="F373" s="25"/>
    </row>
    <row r="374" spans="1:6" ht="14.25" x14ac:dyDescent="0.2">
      <c r="A374" s="24"/>
      <c r="B374" s="83"/>
      <c r="D374" s="25"/>
      <c r="F374" s="25"/>
    </row>
    <row r="375" spans="1:6" ht="14.25" x14ac:dyDescent="0.2">
      <c r="A375" s="24"/>
      <c r="B375" s="83"/>
      <c r="D375" s="25"/>
      <c r="F375" s="25"/>
    </row>
    <row r="376" spans="1:6" ht="14.25" x14ac:dyDescent="0.2">
      <c r="A376" s="24"/>
      <c r="B376" s="83"/>
      <c r="D376" s="25"/>
      <c r="F376" s="25"/>
    </row>
    <row r="377" spans="1:6" ht="14.25" x14ac:dyDescent="0.2">
      <c r="A377" s="24"/>
      <c r="B377" s="83"/>
      <c r="D377" s="25"/>
      <c r="F377" s="25"/>
    </row>
    <row r="378" spans="1:6" ht="14.25" x14ac:dyDescent="0.2">
      <c r="A378" s="24"/>
      <c r="B378" s="83"/>
      <c r="D378" s="25"/>
      <c r="F378" s="25"/>
    </row>
    <row r="379" spans="1:6" ht="14.25" x14ac:dyDescent="0.2">
      <c r="A379" s="24"/>
      <c r="B379" s="83"/>
      <c r="D379" s="25"/>
      <c r="F379" s="25"/>
    </row>
    <row r="380" spans="1:6" ht="14.25" x14ac:dyDescent="0.2">
      <c r="A380" s="24"/>
      <c r="B380" s="83"/>
      <c r="D380" s="25"/>
      <c r="F380" s="25"/>
    </row>
    <row r="381" spans="1:6" ht="14.25" x14ac:dyDescent="0.2">
      <c r="A381" s="24"/>
      <c r="B381" s="83"/>
      <c r="D381" s="25"/>
      <c r="F381" s="25"/>
    </row>
    <row r="382" spans="1:6" ht="14.25" x14ac:dyDescent="0.2">
      <c r="A382" s="24"/>
      <c r="B382" s="83"/>
      <c r="D382" s="25"/>
      <c r="F382" s="25"/>
    </row>
    <row r="383" spans="1:6" ht="14.25" x14ac:dyDescent="0.2">
      <c r="A383" s="24"/>
      <c r="B383" s="83"/>
      <c r="D383" s="25"/>
      <c r="F383" s="25"/>
    </row>
    <row r="384" spans="1:6" ht="14.25" x14ac:dyDescent="0.2">
      <c r="A384" s="24"/>
      <c r="B384" s="83"/>
      <c r="D384" s="25"/>
      <c r="F384" s="25"/>
    </row>
    <row r="385" spans="1:6" ht="14.25" x14ac:dyDescent="0.2">
      <c r="A385" s="24"/>
      <c r="B385" s="83"/>
      <c r="D385" s="25"/>
      <c r="F385" s="25"/>
    </row>
    <row r="386" spans="1:6" ht="14.25" x14ac:dyDescent="0.2">
      <c r="A386" s="24"/>
      <c r="B386" s="83"/>
      <c r="D386" s="25"/>
      <c r="F386" s="25"/>
    </row>
    <row r="387" spans="1:6" ht="14.25" x14ac:dyDescent="0.2">
      <c r="A387" s="24"/>
      <c r="B387" s="83"/>
      <c r="D387" s="25"/>
      <c r="F387" s="25"/>
    </row>
    <row r="388" spans="1:6" ht="14.25" x14ac:dyDescent="0.2">
      <c r="A388" s="24"/>
      <c r="B388" s="83"/>
      <c r="D388" s="25"/>
      <c r="F388" s="25"/>
    </row>
    <row r="389" spans="1:6" ht="14.25" x14ac:dyDescent="0.2">
      <c r="A389" s="24"/>
      <c r="B389" s="83"/>
      <c r="D389" s="25"/>
      <c r="F389" s="25"/>
    </row>
    <row r="390" spans="1:6" ht="14.25" x14ac:dyDescent="0.2">
      <c r="A390" s="24"/>
      <c r="B390" s="83"/>
      <c r="D390" s="25"/>
      <c r="F390" s="25"/>
    </row>
    <row r="391" spans="1:6" ht="14.25" x14ac:dyDescent="0.2">
      <c r="A391" s="24"/>
      <c r="B391" s="83"/>
      <c r="D391" s="25"/>
      <c r="F391" s="25"/>
    </row>
    <row r="392" spans="1:6" ht="14.25" x14ac:dyDescent="0.2">
      <c r="A392" s="24"/>
      <c r="B392" s="83"/>
      <c r="D392" s="25"/>
      <c r="F392" s="25"/>
    </row>
    <row r="393" spans="1:6" ht="14.25" x14ac:dyDescent="0.2">
      <c r="A393" s="24"/>
      <c r="B393" s="83"/>
      <c r="D393" s="25"/>
      <c r="F393" s="25"/>
    </row>
    <row r="394" spans="1:6" ht="14.25" x14ac:dyDescent="0.2">
      <c r="A394" s="24"/>
      <c r="B394" s="83"/>
      <c r="D394" s="25"/>
      <c r="F394" s="25"/>
    </row>
    <row r="395" spans="1:6" ht="14.25" x14ac:dyDescent="0.2">
      <c r="A395" s="24"/>
      <c r="B395" s="83"/>
      <c r="D395" s="25"/>
      <c r="F395" s="25"/>
    </row>
    <row r="396" spans="1:6" ht="14.25" x14ac:dyDescent="0.2">
      <c r="A396" s="24"/>
      <c r="B396" s="83"/>
      <c r="D396" s="25"/>
      <c r="F396" s="25"/>
    </row>
    <row r="397" spans="1:6" ht="14.25" x14ac:dyDescent="0.2">
      <c r="A397" s="24"/>
      <c r="B397" s="83"/>
      <c r="D397" s="25"/>
      <c r="F397" s="25"/>
    </row>
    <row r="398" spans="1:6" ht="14.25" x14ac:dyDescent="0.2">
      <c r="A398" s="24"/>
      <c r="B398" s="83"/>
      <c r="D398" s="25"/>
      <c r="F398" s="25"/>
    </row>
    <row r="399" spans="1:6" ht="14.25" x14ac:dyDescent="0.2">
      <c r="A399" s="24"/>
      <c r="B399" s="83"/>
      <c r="D399" s="25"/>
      <c r="F399" s="25"/>
    </row>
    <row r="400" spans="1:6" ht="14.25" x14ac:dyDescent="0.2">
      <c r="A400" s="24"/>
      <c r="B400" s="83"/>
      <c r="D400" s="25"/>
      <c r="F400" s="25"/>
    </row>
    <row r="401" spans="1:6" ht="14.25" x14ac:dyDescent="0.2">
      <c r="A401" s="24"/>
      <c r="B401" s="83"/>
      <c r="D401" s="25"/>
      <c r="F401" s="25"/>
    </row>
    <row r="402" spans="1:6" ht="14.25" x14ac:dyDescent="0.2">
      <c r="A402" s="24"/>
      <c r="B402" s="83"/>
      <c r="D402" s="25"/>
      <c r="F402" s="25"/>
    </row>
    <row r="403" spans="1:6" ht="14.25" x14ac:dyDescent="0.2">
      <c r="A403" s="24"/>
      <c r="B403" s="83"/>
      <c r="D403" s="25"/>
      <c r="F403" s="25"/>
    </row>
    <row r="404" spans="1:6" ht="14.25" x14ac:dyDescent="0.2">
      <c r="A404" s="24"/>
      <c r="B404" s="83"/>
      <c r="D404" s="25"/>
      <c r="F404" s="25"/>
    </row>
    <row r="405" spans="1:6" ht="14.25" x14ac:dyDescent="0.2">
      <c r="A405" s="24"/>
      <c r="B405" s="83"/>
      <c r="D405" s="25"/>
      <c r="F405" s="25"/>
    </row>
    <row r="406" spans="1:6" ht="14.25" x14ac:dyDescent="0.2">
      <c r="A406" s="24"/>
      <c r="B406" s="83"/>
      <c r="D406" s="25"/>
      <c r="F406" s="25"/>
    </row>
    <row r="407" spans="1:6" ht="14.25" x14ac:dyDescent="0.2">
      <c r="A407" s="24"/>
      <c r="B407" s="83"/>
      <c r="D407" s="25"/>
      <c r="F407" s="25"/>
    </row>
    <row r="408" spans="1:6" ht="14.25" x14ac:dyDescent="0.2">
      <c r="A408" s="24"/>
      <c r="B408" s="83"/>
      <c r="D408" s="25"/>
      <c r="F408" s="25"/>
    </row>
    <row r="409" spans="1:6" ht="14.25" x14ac:dyDescent="0.2">
      <c r="A409" s="24"/>
      <c r="B409" s="83"/>
      <c r="D409" s="25"/>
      <c r="F409" s="25"/>
    </row>
    <row r="410" spans="1:6" ht="14.25" x14ac:dyDescent="0.2">
      <c r="A410" s="24"/>
      <c r="B410" s="83"/>
      <c r="D410" s="25"/>
      <c r="F410" s="25"/>
    </row>
    <row r="411" spans="1:6" ht="14.25" x14ac:dyDescent="0.2">
      <c r="A411" s="24"/>
      <c r="B411" s="83"/>
      <c r="D411" s="25"/>
      <c r="F411" s="25"/>
    </row>
    <row r="412" spans="1:6" ht="14.25" x14ac:dyDescent="0.2">
      <c r="A412" s="24"/>
      <c r="B412" s="83"/>
      <c r="D412" s="25"/>
      <c r="F412" s="25"/>
    </row>
    <row r="413" spans="1:6" ht="14.25" x14ac:dyDescent="0.2">
      <c r="A413" s="24"/>
      <c r="B413" s="83"/>
      <c r="D413" s="25"/>
      <c r="F413" s="25"/>
    </row>
    <row r="414" spans="1:6" ht="14.25" x14ac:dyDescent="0.2">
      <c r="A414" s="24"/>
      <c r="B414" s="83"/>
      <c r="D414" s="25"/>
      <c r="F414" s="25"/>
    </row>
    <row r="415" spans="1:6" ht="14.25" x14ac:dyDescent="0.2">
      <c r="A415" s="24"/>
      <c r="B415" s="83"/>
      <c r="D415" s="25"/>
      <c r="F415" s="25"/>
    </row>
    <row r="416" spans="1:6" ht="14.25" x14ac:dyDescent="0.2">
      <c r="A416" s="24"/>
      <c r="B416" s="83"/>
      <c r="D416" s="25"/>
      <c r="F416" s="25"/>
    </row>
    <row r="417" spans="1:6" ht="14.25" x14ac:dyDescent="0.2">
      <c r="A417" s="24"/>
      <c r="B417" s="83"/>
      <c r="D417" s="25"/>
      <c r="F417" s="25"/>
    </row>
    <row r="418" spans="1:6" ht="14.25" x14ac:dyDescent="0.2">
      <c r="A418" s="24"/>
      <c r="B418" s="83"/>
      <c r="D418" s="25"/>
      <c r="F418" s="25"/>
    </row>
    <row r="419" spans="1:6" ht="14.25" x14ac:dyDescent="0.2">
      <c r="A419" s="24"/>
      <c r="B419" s="83"/>
      <c r="D419" s="25"/>
      <c r="F419" s="25"/>
    </row>
    <row r="420" spans="1:6" ht="14.25" x14ac:dyDescent="0.2">
      <c r="A420" s="24"/>
      <c r="B420" s="83"/>
      <c r="D420" s="25"/>
      <c r="F420" s="25"/>
    </row>
    <row r="421" spans="1:6" ht="14.25" x14ac:dyDescent="0.2">
      <c r="A421" s="24"/>
      <c r="B421" s="83"/>
      <c r="D421" s="25"/>
      <c r="F421" s="25"/>
    </row>
    <row r="422" spans="1:6" ht="14.25" x14ac:dyDescent="0.2">
      <c r="A422" s="24"/>
      <c r="B422" s="83"/>
      <c r="D422" s="25"/>
      <c r="F422" s="25"/>
    </row>
    <row r="423" spans="1:6" ht="14.25" x14ac:dyDescent="0.2">
      <c r="A423" s="24"/>
      <c r="B423" s="83"/>
      <c r="D423" s="25"/>
      <c r="F423" s="25"/>
    </row>
    <row r="424" spans="1:6" ht="14.25" x14ac:dyDescent="0.2">
      <c r="A424" s="24"/>
      <c r="B424" s="83"/>
      <c r="D424" s="25"/>
      <c r="F424" s="25"/>
    </row>
    <row r="425" spans="1:6" ht="14.25" x14ac:dyDescent="0.2">
      <c r="A425" s="24"/>
      <c r="B425" s="83"/>
      <c r="D425" s="25"/>
      <c r="F425" s="25"/>
    </row>
    <row r="426" spans="1:6" ht="14.25" x14ac:dyDescent="0.2">
      <c r="A426" s="24"/>
      <c r="B426" s="83"/>
      <c r="D426" s="25"/>
      <c r="F426" s="25"/>
    </row>
    <row r="427" spans="1:6" ht="14.25" x14ac:dyDescent="0.2">
      <c r="A427" s="24"/>
      <c r="B427" s="83"/>
      <c r="D427" s="25"/>
      <c r="F427" s="25"/>
    </row>
    <row r="428" spans="1:6" ht="14.25" x14ac:dyDescent="0.2">
      <c r="A428" s="24"/>
      <c r="B428" s="83"/>
      <c r="D428" s="25"/>
      <c r="F428" s="25"/>
    </row>
    <row r="429" spans="1:6" ht="14.25" x14ac:dyDescent="0.2">
      <c r="A429" s="24"/>
      <c r="B429" s="83"/>
      <c r="D429" s="25"/>
      <c r="F429" s="25"/>
    </row>
    <row r="430" spans="1:6" ht="14.25" x14ac:dyDescent="0.2">
      <c r="A430" s="24"/>
      <c r="B430" s="83"/>
      <c r="D430" s="25"/>
      <c r="F430" s="25"/>
    </row>
    <row r="431" spans="1:6" ht="14.25" x14ac:dyDescent="0.2">
      <c r="A431" s="24"/>
      <c r="B431" s="83"/>
      <c r="D431" s="25"/>
      <c r="F431" s="25"/>
    </row>
    <row r="432" spans="1:6" ht="14.25" x14ac:dyDescent="0.2">
      <c r="A432" s="24"/>
      <c r="B432" s="83"/>
      <c r="D432" s="25"/>
      <c r="F432" s="25"/>
    </row>
    <row r="433" spans="1:6" ht="14.25" x14ac:dyDescent="0.2">
      <c r="A433" s="24"/>
      <c r="B433" s="83"/>
      <c r="D433" s="25"/>
      <c r="F433" s="25"/>
    </row>
    <row r="434" spans="1:6" ht="14.25" x14ac:dyDescent="0.2">
      <c r="A434" s="24"/>
      <c r="B434" s="83"/>
      <c r="D434" s="25"/>
      <c r="F434" s="25"/>
    </row>
    <row r="435" spans="1:6" ht="14.25" x14ac:dyDescent="0.2">
      <c r="A435" s="24"/>
      <c r="B435" s="83"/>
      <c r="D435" s="25"/>
      <c r="F435" s="25"/>
    </row>
    <row r="436" spans="1:6" ht="14.25" x14ac:dyDescent="0.2">
      <c r="A436" s="24"/>
      <c r="B436" s="83"/>
      <c r="D436" s="25"/>
      <c r="F436" s="25"/>
    </row>
    <row r="437" spans="1:6" ht="14.25" x14ac:dyDescent="0.2">
      <c r="A437" s="24"/>
      <c r="B437" s="83"/>
      <c r="D437" s="25"/>
      <c r="F437" s="25"/>
    </row>
    <row r="438" spans="1:6" ht="14.25" x14ac:dyDescent="0.2">
      <c r="A438" s="24"/>
      <c r="B438" s="83"/>
      <c r="D438" s="25"/>
      <c r="F438" s="25"/>
    </row>
    <row r="439" spans="1:6" ht="14.25" x14ac:dyDescent="0.2">
      <c r="A439" s="24"/>
      <c r="B439" s="83"/>
      <c r="D439" s="25"/>
      <c r="F439" s="25"/>
    </row>
    <row r="440" spans="1:6" ht="14.25" x14ac:dyDescent="0.2">
      <c r="A440" s="24"/>
      <c r="B440" s="83"/>
      <c r="D440" s="25"/>
      <c r="F440" s="25"/>
    </row>
    <row r="441" spans="1:6" ht="14.25" x14ac:dyDescent="0.2">
      <c r="A441" s="24"/>
      <c r="B441" s="83"/>
      <c r="D441" s="25"/>
      <c r="F441" s="25"/>
    </row>
    <row r="442" spans="1:6" ht="14.25" x14ac:dyDescent="0.2">
      <c r="A442" s="24"/>
      <c r="B442" s="83"/>
      <c r="D442" s="25"/>
      <c r="F442" s="25"/>
    </row>
    <row r="443" spans="1:6" ht="14.25" x14ac:dyDescent="0.2">
      <c r="A443" s="24"/>
      <c r="B443" s="83"/>
      <c r="D443" s="25"/>
      <c r="F443" s="25"/>
    </row>
    <row r="444" spans="1:6" ht="14.25" x14ac:dyDescent="0.2">
      <c r="A444" s="24"/>
      <c r="B444" s="83"/>
      <c r="D444" s="25"/>
      <c r="F444" s="25"/>
    </row>
    <row r="445" spans="1:6" ht="14.25" x14ac:dyDescent="0.2">
      <c r="A445" s="24"/>
      <c r="B445" s="83"/>
      <c r="D445" s="25"/>
      <c r="F445" s="25"/>
    </row>
    <row r="446" spans="1:6" ht="14.25" x14ac:dyDescent="0.2">
      <c r="A446" s="24"/>
      <c r="B446" s="83"/>
      <c r="D446" s="25"/>
      <c r="F446" s="25"/>
    </row>
    <row r="447" spans="1:6" ht="14.25" x14ac:dyDescent="0.2">
      <c r="A447" s="24"/>
      <c r="B447" s="83"/>
      <c r="D447" s="25"/>
      <c r="F447" s="25"/>
    </row>
    <row r="448" spans="1:6" ht="14.25" x14ac:dyDescent="0.2">
      <c r="A448" s="24"/>
      <c r="B448" s="83"/>
      <c r="D448" s="25"/>
      <c r="F448" s="25"/>
    </row>
    <row r="449" spans="1:6" ht="14.25" x14ac:dyDescent="0.2">
      <c r="A449" s="24"/>
      <c r="B449" s="83"/>
      <c r="D449" s="25"/>
      <c r="F449" s="25"/>
    </row>
    <row r="450" spans="1:6" ht="14.25" x14ac:dyDescent="0.2">
      <c r="A450" s="24"/>
      <c r="B450" s="83"/>
      <c r="D450" s="25"/>
      <c r="F450" s="25"/>
    </row>
    <row r="451" spans="1:6" ht="14.25" x14ac:dyDescent="0.2">
      <c r="A451" s="24"/>
      <c r="B451" s="83"/>
      <c r="D451" s="25"/>
      <c r="F451" s="25"/>
    </row>
    <row r="452" spans="1:6" ht="14.25" x14ac:dyDescent="0.2">
      <c r="A452" s="24"/>
      <c r="B452" s="83"/>
      <c r="D452" s="25"/>
      <c r="F452" s="25"/>
    </row>
    <row r="453" spans="1:6" ht="14.25" x14ac:dyDescent="0.2">
      <c r="A453" s="24"/>
      <c r="B453" s="83"/>
      <c r="D453" s="25"/>
      <c r="F453" s="25"/>
    </row>
    <row r="454" spans="1:6" ht="14.25" x14ac:dyDescent="0.2">
      <c r="A454" s="24"/>
      <c r="B454" s="83"/>
      <c r="D454" s="25"/>
      <c r="F454" s="25"/>
    </row>
    <row r="455" spans="1:6" ht="14.25" x14ac:dyDescent="0.2">
      <c r="A455" s="24"/>
      <c r="B455" s="83"/>
      <c r="D455" s="25"/>
      <c r="F455" s="25"/>
    </row>
    <row r="456" spans="1:6" ht="14.25" x14ac:dyDescent="0.2">
      <c r="A456" s="24"/>
      <c r="B456" s="83"/>
      <c r="D456" s="25"/>
      <c r="F456" s="25"/>
    </row>
    <row r="457" spans="1:6" ht="14.25" x14ac:dyDescent="0.2">
      <c r="A457" s="24"/>
      <c r="B457" s="83"/>
      <c r="D457" s="25"/>
      <c r="F457" s="25"/>
    </row>
    <row r="458" spans="1:6" ht="14.25" x14ac:dyDescent="0.2">
      <c r="A458" s="24"/>
      <c r="B458" s="83"/>
      <c r="D458" s="25"/>
      <c r="F458" s="25"/>
    </row>
    <row r="459" spans="1:6" ht="14.25" x14ac:dyDescent="0.2">
      <c r="A459" s="24"/>
      <c r="B459" s="83"/>
      <c r="D459" s="25"/>
      <c r="F459" s="25"/>
    </row>
    <row r="460" spans="1:6" ht="14.25" x14ac:dyDescent="0.2">
      <c r="A460" s="24"/>
      <c r="B460" s="83"/>
      <c r="D460" s="25"/>
      <c r="F460" s="25"/>
    </row>
    <row r="461" spans="1:6" ht="14.25" x14ac:dyDescent="0.2">
      <c r="A461" s="24"/>
      <c r="B461" s="83"/>
      <c r="D461" s="25"/>
      <c r="F461" s="25"/>
    </row>
    <row r="462" spans="1:6" ht="14.25" x14ac:dyDescent="0.2">
      <c r="A462" s="24"/>
      <c r="B462" s="83"/>
      <c r="D462" s="25"/>
      <c r="F462" s="25"/>
    </row>
    <row r="463" spans="1:6" ht="14.25" x14ac:dyDescent="0.2">
      <c r="A463" s="24"/>
      <c r="B463" s="83"/>
      <c r="D463" s="25"/>
      <c r="F463" s="25"/>
    </row>
    <row r="464" spans="1:6" ht="14.25" x14ac:dyDescent="0.2">
      <c r="A464" s="24"/>
      <c r="B464" s="83"/>
      <c r="D464" s="25"/>
      <c r="F464" s="25"/>
    </row>
    <row r="465" spans="1:6" ht="14.25" x14ac:dyDescent="0.2">
      <c r="A465" s="24"/>
      <c r="B465" s="83"/>
      <c r="D465" s="25"/>
      <c r="F465" s="25"/>
    </row>
    <row r="466" spans="1:6" ht="14.25" x14ac:dyDescent="0.2">
      <c r="A466" s="24"/>
      <c r="B466" s="83"/>
      <c r="D466" s="25"/>
      <c r="F466" s="25"/>
    </row>
    <row r="467" spans="1:6" ht="14.25" x14ac:dyDescent="0.2">
      <c r="A467" s="24"/>
      <c r="B467" s="83"/>
      <c r="D467" s="25"/>
      <c r="F467" s="25"/>
    </row>
    <row r="468" spans="1:6" ht="14.25" x14ac:dyDescent="0.2">
      <c r="A468" s="24"/>
      <c r="B468" s="83"/>
      <c r="D468" s="25"/>
      <c r="F468" s="25"/>
    </row>
    <row r="469" spans="1:6" ht="14.25" x14ac:dyDescent="0.2">
      <c r="A469" s="24"/>
      <c r="B469" s="83"/>
      <c r="D469" s="25"/>
      <c r="F469" s="25"/>
    </row>
    <row r="470" spans="1:6" ht="14.25" x14ac:dyDescent="0.2">
      <c r="A470" s="24"/>
      <c r="B470" s="83"/>
      <c r="D470" s="25"/>
      <c r="F470" s="25"/>
    </row>
    <row r="471" spans="1:6" ht="14.25" x14ac:dyDescent="0.2">
      <c r="A471" s="24"/>
      <c r="B471" s="83"/>
      <c r="D471" s="25"/>
      <c r="F471" s="25"/>
    </row>
    <row r="472" spans="1:6" ht="14.25" x14ac:dyDescent="0.2">
      <c r="A472" s="24"/>
      <c r="B472" s="83"/>
      <c r="D472" s="25"/>
      <c r="F472" s="25"/>
    </row>
    <row r="473" spans="1:6" ht="14.25" x14ac:dyDescent="0.2">
      <c r="A473" s="24"/>
      <c r="B473" s="83"/>
      <c r="D473" s="25"/>
      <c r="F473" s="25"/>
    </row>
    <row r="474" spans="1:6" ht="14.25" x14ac:dyDescent="0.2">
      <c r="A474" s="24"/>
      <c r="B474" s="83"/>
      <c r="D474" s="25"/>
      <c r="F474" s="25"/>
    </row>
    <row r="475" spans="1:6" ht="14.25" x14ac:dyDescent="0.2">
      <c r="A475" s="24"/>
      <c r="B475" s="83"/>
      <c r="D475" s="25"/>
      <c r="F475" s="25"/>
    </row>
    <row r="476" spans="1:6" ht="14.25" x14ac:dyDescent="0.2">
      <c r="A476" s="24"/>
      <c r="B476" s="83"/>
      <c r="D476" s="25"/>
      <c r="F476" s="25"/>
    </row>
    <row r="477" spans="1:6" ht="14.25" x14ac:dyDescent="0.2">
      <c r="A477" s="24"/>
      <c r="B477" s="83"/>
      <c r="D477" s="25"/>
      <c r="F477" s="25"/>
    </row>
    <row r="478" spans="1:6" ht="14.25" x14ac:dyDescent="0.2">
      <c r="A478" s="24"/>
      <c r="B478" s="83"/>
      <c r="D478" s="25"/>
      <c r="F478" s="25"/>
    </row>
    <row r="479" spans="1:6" ht="14.25" x14ac:dyDescent="0.2">
      <c r="A479" s="24"/>
      <c r="B479" s="83"/>
      <c r="D479" s="25"/>
      <c r="F479" s="25"/>
    </row>
    <row r="480" spans="1:6" ht="14.25" x14ac:dyDescent="0.2">
      <c r="A480" s="24"/>
      <c r="B480" s="83"/>
      <c r="D480" s="25"/>
      <c r="F480" s="25"/>
    </row>
    <row r="481" spans="1:6" ht="14.25" x14ac:dyDescent="0.2">
      <c r="A481" s="24"/>
      <c r="B481" s="83"/>
      <c r="D481" s="25"/>
      <c r="F481" s="25"/>
    </row>
    <row r="482" spans="1:6" ht="14.25" x14ac:dyDescent="0.2">
      <c r="A482" s="24"/>
      <c r="B482" s="83"/>
      <c r="D482" s="25"/>
      <c r="F482" s="25"/>
    </row>
    <row r="483" spans="1:6" ht="14.25" x14ac:dyDescent="0.2">
      <c r="A483" s="24"/>
      <c r="B483" s="83"/>
      <c r="D483" s="25"/>
      <c r="F483" s="25"/>
    </row>
    <row r="484" spans="1:6" ht="14.25" x14ac:dyDescent="0.2">
      <c r="A484" s="24"/>
      <c r="B484" s="83"/>
      <c r="D484" s="25"/>
      <c r="F484" s="25"/>
    </row>
    <row r="485" spans="1:6" ht="14.25" x14ac:dyDescent="0.2">
      <c r="A485" s="24"/>
      <c r="B485" s="83"/>
      <c r="D485" s="25"/>
      <c r="F485" s="25"/>
    </row>
    <row r="486" spans="1:6" ht="14.25" x14ac:dyDescent="0.2">
      <c r="A486" s="24"/>
      <c r="B486" s="83"/>
      <c r="D486" s="25"/>
      <c r="F486" s="25"/>
    </row>
    <row r="487" spans="1:6" ht="14.25" x14ac:dyDescent="0.2">
      <c r="A487" s="24"/>
      <c r="B487" s="83"/>
      <c r="D487" s="25"/>
      <c r="F487" s="25"/>
    </row>
    <row r="488" spans="1:6" ht="14.25" x14ac:dyDescent="0.2">
      <c r="A488" s="24"/>
      <c r="B488" s="83"/>
      <c r="D488" s="25"/>
      <c r="F488" s="25"/>
    </row>
    <row r="489" spans="1:6" ht="14.25" x14ac:dyDescent="0.2">
      <c r="A489" s="24"/>
      <c r="B489" s="83"/>
      <c r="D489" s="25"/>
      <c r="F489" s="25"/>
    </row>
    <row r="490" spans="1:6" ht="14.25" x14ac:dyDescent="0.2">
      <c r="A490" s="24"/>
      <c r="B490" s="83"/>
      <c r="D490" s="25"/>
      <c r="F490" s="25"/>
    </row>
    <row r="491" spans="1:6" ht="14.25" x14ac:dyDescent="0.2">
      <c r="A491" s="24"/>
      <c r="B491" s="83"/>
      <c r="D491" s="25"/>
      <c r="F491" s="25"/>
    </row>
    <row r="492" spans="1:6" ht="14.25" x14ac:dyDescent="0.2">
      <c r="A492" s="24"/>
      <c r="B492" s="83"/>
      <c r="D492" s="25"/>
      <c r="F492" s="25"/>
    </row>
    <row r="493" spans="1:6" ht="14.25" x14ac:dyDescent="0.2">
      <c r="A493" s="24"/>
      <c r="B493" s="83"/>
      <c r="D493" s="25"/>
      <c r="F493" s="25"/>
    </row>
    <row r="494" spans="1:6" ht="14.25" x14ac:dyDescent="0.2">
      <c r="A494" s="24"/>
      <c r="B494" s="83"/>
      <c r="D494" s="25"/>
      <c r="F494" s="25"/>
    </row>
    <row r="495" spans="1:6" ht="14.25" x14ac:dyDescent="0.2">
      <c r="A495" s="24"/>
      <c r="B495" s="83"/>
      <c r="D495" s="25"/>
      <c r="F495" s="25"/>
    </row>
    <row r="496" spans="1:6" ht="14.25" x14ac:dyDescent="0.2">
      <c r="A496" s="24"/>
      <c r="B496" s="83"/>
      <c r="D496" s="25"/>
      <c r="F496" s="25"/>
    </row>
    <row r="497" spans="1:6" ht="14.25" x14ac:dyDescent="0.2">
      <c r="A497" s="24"/>
      <c r="B497" s="83"/>
      <c r="D497" s="25"/>
      <c r="F497" s="25"/>
    </row>
    <row r="498" spans="1:6" ht="14.25" x14ac:dyDescent="0.2">
      <c r="A498" s="24"/>
      <c r="B498" s="83"/>
      <c r="D498" s="25"/>
      <c r="F498" s="25"/>
    </row>
    <row r="499" spans="1:6" ht="14.25" x14ac:dyDescent="0.2">
      <c r="A499" s="24"/>
      <c r="B499" s="83"/>
      <c r="D499" s="25"/>
      <c r="F499" s="25"/>
    </row>
    <row r="500" spans="1:6" ht="14.25" x14ac:dyDescent="0.2">
      <c r="A500" s="24"/>
      <c r="B500" s="83"/>
      <c r="D500" s="25"/>
      <c r="F500" s="25"/>
    </row>
    <row r="501" spans="1:6" ht="14.25" x14ac:dyDescent="0.2">
      <c r="A501" s="24"/>
      <c r="B501" s="83"/>
      <c r="D501" s="25"/>
      <c r="F501" s="25"/>
    </row>
    <row r="502" spans="1:6" ht="14.25" x14ac:dyDescent="0.2">
      <c r="A502" s="24"/>
      <c r="B502" s="83"/>
      <c r="D502" s="25"/>
      <c r="F502" s="25"/>
    </row>
    <row r="503" spans="1:6" ht="14.25" x14ac:dyDescent="0.2">
      <c r="A503" s="24"/>
      <c r="B503" s="83"/>
      <c r="D503" s="25"/>
      <c r="F503" s="25"/>
    </row>
    <row r="504" spans="1:6" ht="14.25" x14ac:dyDescent="0.2">
      <c r="A504" s="24"/>
      <c r="B504" s="83"/>
      <c r="D504" s="25"/>
      <c r="F504" s="25"/>
    </row>
    <row r="505" spans="1:6" ht="14.25" x14ac:dyDescent="0.2">
      <c r="A505" s="24"/>
      <c r="B505" s="83"/>
      <c r="D505" s="25"/>
      <c r="F505" s="25"/>
    </row>
    <row r="506" spans="1:6" ht="14.25" x14ac:dyDescent="0.2">
      <c r="A506" s="24"/>
      <c r="B506" s="83"/>
      <c r="D506" s="25"/>
      <c r="F506" s="25"/>
    </row>
    <row r="507" spans="1:6" ht="14.25" x14ac:dyDescent="0.2">
      <c r="A507" s="24"/>
      <c r="B507" s="83"/>
      <c r="D507" s="25"/>
      <c r="F507" s="25"/>
    </row>
    <row r="508" spans="1:6" ht="14.25" x14ac:dyDescent="0.2">
      <c r="A508" s="24"/>
      <c r="B508" s="83"/>
      <c r="D508" s="25"/>
      <c r="F508" s="25"/>
    </row>
    <row r="509" spans="1:6" ht="14.25" x14ac:dyDescent="0.2">
      <c r="A509" s="24"/>
      <c r="B509" s="83"/>
      <c r="D509" s="25"/>
      <c r="F509" s="25"/>
    </row>
    <row r="510" spans="1:6" ht="14.25" x14ac:dyDescent="0.2">
      <c r="A510" s="24"/>
      <c r="B510" s="83"/>
      <c r="D510" s="25"/>
      <c r="F510" s="25"/>
    </row>
    <row r="511" spans="1:6" ht="14.25" x14ac:dyDescent="0.2">
      <c r="A511" s="24"/>
      <c r="B511" s="83"/>
      <c r="D511" s="25"/>
      <c r="F511" s="25"/>
    </row>
    <row r="512" spans="1:6" ht="14.25" x14ac:dyDescent="0.2">
      <c r="A512" s="24"/>
      <c r="B512" s="83"/>
      <c r="D512" s="25"/>
      <c r="F512" s="25"/>
    </row>
    <row r="513" spans="1:6" ht="14.25" x14ac:dyDescent="0.2">
      <c r="A513" s="24"/>
      <c r="B513" s="83"/>
      <c r="D513" s="25"/>
      <c r="F513" s="25"/>
    </row>
    <row r="514" spans="1:6" ht="14.25" x14ac:dyDescent="0.2">
      <c r="A514" s="24"/>
      <c r="B514" s="83"/>
      <c r="D514" s="25"/>
      <c r="F514" s="25"/>
    </row>
    <row r="515" spans="1:6" ht="14.25" x14ac:dyDescent="0.2">
      <c r="A515" s="24"/>
      <c r="B515" s="83"/>
      <c r="D515" s="25"/>
      <c r="F515" s="25"/>
    </row>
    <row r="516" spans="1:6" ht="14.25" x14ac:dyDescent="0.2">
      <c r="A516" s="24"/>
      <c r="B516" s="83"/>
      <c r="D516" s="25"/>
      <c r="F516" s="25"/>
    </row>
    <row r="517" spans="1:6" ht="14.25" x14ac:dyDescent="0.2">
      <c r="A517" s="24"/>
      <c r="B517" s="83"/>
      <c r="D517" s="25"/>
      <c r="F517" s="25"/>
    </row>
    <row r="518" spans="1:6" ht="14.25" x14ac:dyDescent="0.2">
      <c r="A518" s="24"/>
      <c r="B518" s="83"/>
      <c r="D518" s="25"/>
      <c r="F518" s="25"/>
    </row>
    <row r="519" spans="1:6" ht="14.25" x14ac:dyDescent="0.2">
      <c r="A519" s="24"/>
      <c r="B519" s="83"/>
      <c r="D519" s="25"/>
      <c r="F519" s="25"/>
    </row>
    <row r="520" spans="1:6" ht="14.25" x14ac:dyDescent="0.2">
      <c r="A520" s="24"/>
      <c r="B520" s="83"/>
      <c r="D520" s="25"/>
      <c r="F520" s="25"/>
    </row>
    <row r="521" spans="1:6" ht="14.25" x14ac:dyDescent="0.2">
      <c r="A521" s="24"/>
      <c r="B521" s="83"/>
      <c r="D521" s="25"/>
      <c r="F521" s="25"/>
    </row>
    <row r="522" spans="1:6" ht="14.25" x14ac:dyDescent="0.2">
      <c r="A522" s="24"/>
      <c r="B522" s="83"/>
      <c r="D522" s="25"/>
      <c r="F522" s="25"/>
    </row>
    <row r="523" spans="1:6" ht="14.25" x14ac:dyDescent="0.2">
      <c r="A523" s="24"/>
      <c r="B523" s="83"/>
      <c r="D523" s="25"/>
      <c r="F523" s="25"/>
    </row>
    <row r="524" spans="1:6" ht="14.25" x14ac:dyDescent="0.2">
      <c r="A524" s="24"/>
      <c r="B524" s="83"/>
      <c r="D524" s="25"/>
      <c r="F524" s="25"/>
    </row>
    <row r="525" spans="1:6" ht="14.25" x14ac:dyDescent="0.2">
      <c r="A525" s="24"/>
      <c r="B525" s="83"/>
      <c r="D525" s="25"/>
      <c r="F525" s="25"/>
    </row>
    <row r="526" spans="1:6" ht="14.25" x14ac:dyDescent="0.2">
      <c r="A526" s="24"/>
      <c r="B526" s="83"/>
      <c r="D526" s="25"/>
      <c r="F526" s="25"/>
    </row>
    <row r="527" spans="1:6" ht="14.25" x14ac:dyDescent="0.2">
      <c r="A527" s="24"/>
      <c r="B527" s="83"/>
      <c r="D527" s="25"/>
      <c r="F527" s="25"/>
    </row>
    <row r="528" spans="1:6" ht="14.25" x14ac:dyDescent="0.2">
      <c r="A528" s="24"/>
      <c r="B528" s="83"/>
      <c r="D528" s="25"/>
      <c r="F528" s="25"/>
    </row>
    <row r="529" spans="1:6" ht="14.25" x14ac:dyDescent="0.2">
      <c r="A529" s="24"/>
      <c r="B529" s="83"/>
      <c r="D529" s="25"/>
      <c r="F529" s="25"/>
    </row>
    <row r="530" spans="1:6" ht="14.25" x14ac:dyDescent="0.2">
      <c r="A530" s="24"/>
      <c r="B530" s="83"/>
      <c r="D530" s="25"/>
      <c r="F530" s="25"/>
    </row>
    <row r="531" spans="1:6" ht="14.25" x14ac:dyDescent="0.2">
      <c r="A531" s="24"/>
      <c r="B531" s="83"/>
      <c r="D531" s="25"/>
      <c r="F531" s="25"/>
    </row>
    <row r="532" spans="1:6" ht="14.25" x14ac:dyDescent="0.2">
      <c r="A532" s="24"/>
      <c r="B532" s="83"/>
      <c r="D532" s="25"/>
      <c r="F532" s="25"/>
    </row>
    <row r="533" spans="1:6" ht="14.25" x14ac:dyDescent="0.2">
      <c r="A533" s="24"/>
      <c r="B533" s="83"/>
      <c r="D533" s="25"/>
      <c r="F533" s="25"/>
    </row>
    <row r="534" spans="1:6" ht="14.25" x14ac:dyDescent="0.2">
      <c r="A534" s="24"/>
      <c r="B534" s="83"/>
      <c r="D534" s="25"/>
      <c r="F534" s="25"/>
    </row>
    <row r="535" spans="1:6" ht="14.25" x14ac:dyDescent="0.2">
      <c r="A535" s="24"/>
      <c r="B535" s="83"/>
      <c r="D535" s="25"/>
      <c r="F535" s="25"/>
    </row>
    <row r="536" spans="1:6" ht="14.25" x14ac:dyDescent="0.2">
      <c r="A536" s="24"/>
      <c r="B536" s="83"/>
      <c r="D536" s="25"/>
      <c r="F536" s="25"/>
    </row>
    <row r="537" spans="1:6" ht="14.25" x14ac:dyDescent="0.2">
      <c r="A537" s="24"/>
      <c r="B537" s="83"/>
      <c r="D537" s="25"/>
      <c r="F537" s="25"/>
    </row>
    <row r="538" spans="1:6" ht="14.25" x14ac:dyDescent="0.2">
      <c r="A538" s="24"/>
      <c r="B538" s="83"/>
      <c r="D538" s="25"/>
      <c r="F538" s="25"/>
    </row>
    <row r="539" spans="1:6" ht="14.25" x14ac:dyDescent="0.2">
      <c r="A539" s="24"/>
      <c r="B539" s="83"/>
      <c r="D539" s="25"/>
      <c r="F539" s="25"/>
    </row>
    <row r="540" spans="1:6" ht="14.25" x14ac:dyDescent="0.2">
      <c r="A540" s="24"/>
      <c r="B540" s="83"/>
      <c r="D540" s="25"/>
      <c r="F540" s="25"/>
    </row>
    <row r="541" spans="1:6" ht="14.25" x14ac:dyDescent="0.2">
      <c r="A541" s="24"/>
      <c r="B541" s="83"/>
      <c r="D541" s="25"/>
      <c r="F541" s="25"/>
    </row>
    <row r="542" spans="1:6" ht="14.25" x14ac:dyDescent="0.2">
      <c r="A542" s="24"/>
      <c r="B542" s="83"/>
      <c r="D542" s="25"/>
      <c r="F542" s="25"/>
    </row>
    <row r="543" spans="1:6" ht="14.25" x14ac:dyDescent="0.2">
      <c r="A543" s="24"/>
      <c r="B543" s="83"/>
      <c r="D543" s="25"/>
      <c r="F543" s="25"/>
    </row>
    <row r="544" spans="1:6" ht="14.25" x14ac:dyDescent="0.2">
      <c r="A544" s="24"/>
      <c r="B544" s="83"/>
      <c r="D544" s="25"/>
      <c r="F544" s="25"/>
    </row>
    <row r="545" spans="1:6" ht="14.25" x14ac:dyDescent="0.2">
      <c r="A545" s="24"/>
      <c r="B545" s="83"/>
      <c r="D545" s="25"/>
      <c r="F545" s="25"/>
    </row>
    <row r="546" spans="1:6" ht="14.25" x14ac:dyDescent="0.2">
      <c r="A546" s="24"/>
      <c r="B546" s="83"/>
      <c r="D546" s="25"/>
      <c r="F546" s="25"/>
    </row>
    <row r="547" spans="1:6" ht="14.25" x14ac:dyDescent="0.2">
      <c r="A547" s="24"/>
      <c r="B547" s="83"/>
      <c r="D547" s="25"/>
      <c r="F547" s="25"/>
    </row>
    <row r="548" spans="1:6" ht="14.25" x14ac:dyDescent="0.2">
      <c r="A548" s="24"/>
      <c r="B548" s="83"/>
      <c r="D548" s="25"/>
      <c r="F548" s="25"/>
    </row>
    <row r="549" spans="1:6" ht="14.25" x14ac:dyDescent="0.2">
      <c r="A549" s="24"/>
      <c r="B549" s="83"/>
      <c r="D549" s="25"/>
      <c r="F549" s="25"/>
    </row>
    <row r="550" spans="1:6" ht="14.25" x14ac:dyDescent="0.2">
      <c r="A550" s="24"/>
      <c r="B550" s="83"/>
      <c r="D550" s="25"/>
      <c r="F550" s="25"/>
    </row>
    <row r="551" spans="1:6" ht="14.25" x14ac:dyDescent="0.2">
      <c r="A551" s="24"/>
      <c r="B551" s="83"/>
      <c r="D551" s="25"/>
      <c r="F551" s="25"/>
    </row>
    <row r="552" spans="1:6" ht="14.25" x14ac:dyDescent="0.2">
      <c r="A552" s="24"/>
      <c r="B552" s="83"/>
      <c r="D552" s="25"/>
      <c r="F552" s="25"/>
    </row>
    <row r="553" spans="1:6" ht="14.25" x14ac:dyDescent="0.2">
      <c r="A553" s="24"/>
      <c r="B553" s="83"/>
      <c r="D553" s="25"/>
      <c r="F553" s="25"/>
    </row>
    <row r="554" spans="1:6" ht="14.25" x14ac:dyDescent="0.2">
      <c r="A554" s="24"/>
      <c r="B554" s="83"/>
      <c r="D554" s="25"/>
      <c r="F554" s="25"/>
    </row>
    <row r="555" spans="1:6" ht="14.25" x14ac:dyDescent="0.2">
      <c r="A555" s="24"/>
      <c r="B555" s="83"/>
      <c r="D555" s="25"/>
      <c r="F555" s="25"/>
    </row>
    <row r="556" spans="1:6" ht="14.25" x14ac:dyDescent="0.2">
      <c r="A556" s="24"/>
      <c r="B556" s="83"/>
      <c r="D556" s="25"/>
      <c r="F556" s="25"/>
    </row>
    <row r="557" spans="1:6" ht="14.25" x14ac:dyDescent="0.2">
      <c r="A557" s="24"/>
      <c r="B557" s="83"/>
      <c r="D557" s="25"/>
      <c r="F557" s="25"/>
    </row>
    <row r="558" spans="1:6" ht="14.25" x14ac:dyDescent="0.2">
      <c r="A558" s="24"/>
      <c r="B558" s="83"/>
      <c r="D558" s="25"/>
      <c r="F558" s="25"/>
    </row>
    <row r="559" spans="1:6" ht="14.25" x14ac:dyDescent="0.2">
      <c r="A559" s="24"/>
      <c r="B559" s="83"/>
      <c r="D559" s="25"/>
      <c r="F559" s="25"/>
    </row>
    <row r="560" spans="1:6" ht="14.25" x14ac:dyDescent="0.2">
      <c r="A560" s="24"/>
      <c r="B560" s="83"/>
      <c r="D560" s="25"/>
      <c r="F560" s="25"/>
    </row>
    <row r="561" spans="1:6" ht="14.25" x14ac:dyDescent="0.2">
      <c r="A561" s="24"/>
      <c r="B561" s="83"/>
      <c r="D561" s="25"/>
      <c r="F561" s="25"/>
    </row>
    <row r="562" spans="1:6" ht="14.25" x14ac:dyDescent="0.2">
      <c r="A562" s="24"/>
      <c r="B562" s="83"/>
      <c r="D562" s="25"/>
      <c r="F562" s="25"/>
    </row>
    <row r="563" spans="1:6" ht="14.25" x14ac:dyDescent="0.2">
      <c r="A563" s="24"/>
      <c r="B563" s="83"/>
      <c r="D563" s="25"/>
      <c r="F563" s="25"/>
    </row>
    <row r="564" spans="1:6" ht="14.25" x14ac:dyDescent="0.2">
      <c r="A564" s="24"/>
      <c r="B564" s="83"/>
      <c r="D564" s="25"/>
      <c r="F564" s="25"/>
    </row>
    <row r="565" spans="1:6" ht="14.25" x14ac:dyDescent="0.2">
      <c r="A565" s="24"/>
      <c r="B565" s="83"/>
      <c r="D565" s="25"/>
      <c r="F565" s="25"/>
    </row>
    <row r="566" spans="1:6" ht="14.25" x14ac:dyDescent="0.2">
      <c r="A566" s="24"/>
      <c r="B566" s="83"/>
      <c r="D566" s="25"/>
      <c r="F566" s="25"/>
    </row>
    <row r="567" spans="1:6" ht="14.25" x14ac:dyDescent="0.2">
      <c r="A567" s="24"/>
      <c r="B567" s="83"/>
      <c r="D567" s="25"/>
      <c r="F567" s="25"/>
    </row>
    <row r="568" spans="1:6" ht="14.25" x14ac:dyDescent="0.2">
      <c r="A568" s="24"/>
      <c r="B568" s="83"/>
      <c r="D568" s="25"/>
      <c r="F568" s="25"/>
    </row>
    <row r="569" spans="1:6" ht="14.25" x14ac:dyDescent="0.2">
      <c r="A569" s="24"/>
      <c r="B569" s="83"/>
      <c r="D569" s="25"/>
      <c r="F569" s="25"/>
    </row>
    <row r="570" spans="1:6" ht="14.25" x14ac:dyDescent="0.2">
      <c r="A570" s="24"/>
      <c r="B570" s="83"/>
      <c r="D570" s="25"/>
      <c r="F570" s="25"/>
    </row>
    <row r="571" spans="1:6" ht="14.25" x14ac:dyDescent="0.2">
      <c r="A571" s="24"/>
      <c r="B571" s="83"/>
      <c r="D571" s="25"/>
      <c r="F571" s="25"/>
    </row>
    <row r="572" spans="1:6" ht="14.25" x14ac:dyDescent="0.2">
      <c r="A572" s="24"/>
      <c r="B572" s="83"/>
      <c r="D572" s="25"/>
      <c r="F572" s="25"/>
    </row>
    <row r="573" spans="1:6" ht="14.25" x14ac:dyDescent="0.2">
      <c r="A573" s="24"/>
      <c r="B573" s="83"/>
      <c r="D573" s="25"/>
      <c r="F573" s="25"/>
    </row>
    <row r="574" spans="1:6" ht="14.25" x14ac:dyDescent="0.2">
      <c r="A574" s="24"/>
      <c r="B574" s="83"/>
      <c r="D574" s="25"/>
      <c r="F574" s="25"/>
    </row>
    <row r="575" spans="1:6" ht="14.25" x14ac:dyDescent="0.2">
      <c r="A575" s="24"/>
      <c r="B575" s="83"/>
      <c r="D575" s="25"/>
      <c r="F575" s="25"/>
    </row>
    <row r="576" spans="1:6" ht="14.25" x14ac:dyDescent="0.2">
      <c r="A576" s="24"/>
      <c r="B576" s="83"/>
      <c r="D576" s="25"/>
      <c r="F576" s="25"/>
    </row>
    <row r="577" spans="1:6" ht="14.25" x14ac:dyDescent="0.2">
      <c r="A577" s="24"/>
      <c r="B577" s="83"/>
      <c r="D577" s="25"/>
      <c r="F577" s="25"/>
    </row>
    <row r="578" spans="1:6" ht="14.25" x14ac:dyDescent="0.2">
      <c r="A578" s="24"/>
      <c r="B578" s="83"/>
      <c r="D578" s="25"/>
      <c r="F578" s="25"/>
    </row>
    <row r="579" spans="1:6" ht="14.25" x14ac:dyDescent="0.2">
      <c r="A579" s="24"/>
      <c r="B579" s="83"/>
      <c r="D579" s="25"/>
      <c r="F579" s="25"/>
    </row>
    <row r="580" spans="1:6" ht="14.25" x14ac:dyDescent="0.2">
      <c r="A580" s="24"/>
      <c r="B580" s="83"/>
      <c r="D580" s="25"/>
      <c r="F580" s="25"/>
    </row>
    <row r="581" spans="1:6" ht="14.25" x14ac:dyDescent="0.2">
      <c r="A581" s="24"/>
      <c r="B581" s="83"/>
      <c r="D581" s="25"/>
      <c r="F581" s="25"/>
    </row>
    <row r="582" spans="1:6" ht="14.25" x14ac:dyDescent="0.2">
      <c r="A582" s="24"/>
      <c r="B582" s="83"/>
      <c r="D582" s="25"/>
      <c r="F582" s="25"/>
    </row>
    <row r="583" spans="1:6" ht="14.25" x14ac:dyDescent="0.2">
      <c r="A583" s="24"/>
      <c r="B583" s="83"/>
      <c r="D583" s="25"/>
      <c r="F583" s="25"/>
    </row>
    <row r="584" spans="1:6" ht="14.25" x14ac:dyDescent="0.2">
      <c r="A584" s="24"/>
      <c r="B584" s="83"/>
      <c r="D584" s="25"/>
      <c r="F584" s="25"/>
    </row>
    <row r="585" spans="1:6" ht="14.25" x14ac:dyDescent="0.2">
      <c r="A585" s="24"/>
      <c r="B585" s="83"/>
      <c r="D585" s="25"/>
      <c r="F585" s="25"/>
    </row>
    <row r="586" spans="1:6" ht="14.25" x14ac:dyDescent="0.2">
      <c r="A586" s="24"/>
      <c r="B586" s="83"/>
      <c r="D586" s="25"/>
      <c r="F586" s="25"/>
    </row>
    <row r="587" spans="1:6" ht="14.25" x14ac:dyDescent="0.2">
      <c r="A587" s="24"/>
      <c r="B587" s="83"/>
      <c r="D587" s="25"/>
      <c r="F587" s="25"/>
    </row>
    <row r="588" spans="1:6" ht="14.25" x14ac:dyDescent="0.2">
      <c r="A588" s="24"/>
      <c r="B588" s="83"/>
      <c r="D588" s="25"/>
      <c r="F588" s="25"/>
    </row>
    <row r="589" spans="1:6" ht="14.25" x14ac:dyDescent="0.2">
      <c r="A589" s="24"/>
      <c r="B589" s="83"/>
      <c r="D589" s="25"/>
      <c r="F589" s="25"/>
    </row>
    <row r="590" spans="1:6" ht="14.25" x14ac:dyDescent="0.2">
      <c r="A590" s="24"/>
      <c r="B590" s="83"/>
      <c r="D590" s="25"/>
      <c r="F590" s="25"/>
    </row>
    <row r="591" spans="1:6" ht="14.25" x14ac:dyDescent="0.2">
      <c r="A591" s="24"/>
      <c r="B591" s="83"/>
      <c r="D591" s="25"/>
      <c r="F591" s="25"/>
    </row>
    <row r="592" spans="1:6" ht="14.25" x14ac:dyDescent="0.2">
      <c r="A592" s="24"/>
      <c r="B592" s="83"/>
      <c r="D592" s="25"/>
      <c r="F592" s="25"/>
    </row>
    <row r="593" spans="1:6" ht="14.25" x14ac:dyDescent="0.2">
      <c r="A593" s="24"/>
      <c r="B593" s="83"/>
      <c r="D593" s="25"/>
      <c r="F593" s="25"/>
    </row>
    <row r="594" spans="1:6" ht="14.25" x14ac:dyDescent="0.2">
      <c r="A594" s="24"/>
      <c r="B594" s="83"/>
      <c r="D594" s="25"/>
      <c r="F594" s="25"/>
    </row>
    <row r="595" spans="1:6" ht="14.25" x14ac:dyDescent="0.2">
      <c r="A595" s="24"/>
      <c r="B595" s="83"/>
      <c r="D595" s="25"/>
      <c r="F595" s="25"/>
    </row>
    <row r="596" spans="1:6" ht="14.25" x14ac:dyDescent="0.2">
      <c r="A596" s="24"/>
      <c r="B596" s="83"/>
      <c r="D596" s="25"/>
      <c r="F596" s="25"/>
    </row>
    <row r="597" spans="1:6" ht="14.25" x14ac:dyDescent="0.2">
      <c r="A597" s="24"/>
      <c r="B597" s="83"/>
      <c r="D597" s="25"/>
      <c r="F597" s="25"/>
    </row>
    <row r="598" spans="1:6" ht="14.25" x14ac:dyDescent="0.2">
      <c r="A598" s="24"/>
      <c r="B598" s="83"/>
      <c r="D598" s="25"/>
      <c r="F598" s="25"/>
    </row>
    <row r="599" spans="1:6" ht="14.25" x14ac:dyDescent="0.2">
      <c r="A599" s="24"/>
      <c r="B599" s="83"/>
      <c r="D599" s="25"/>
      <c r="F599" s="25"/>
    </row>
    <row r="600" spans="1:6" ht="14.25" x14ac:dyDescent="0.2">
      <c r="A600" s="24"/>
      <c r="B600" s="83"/>
      <c r="D600" s="25"/>
      <c r="F600" s="25"/>
    </row>
    <row r="601" spans="1:6" ht="14.25" x14ac:dyDescent="0.2">
      <c r="A601" s="24"/>
      <c r="B601" s="83"/>
      <c r="D601" s="25"/>
      <c r="F601" s="25"/>
    </row>
    <row r="602" spans="1:6" ht="14.25" x14ac:dyDescent="0.2">
      <c r="A602" s="24"/>
      <c r="B602" s="83"/>
      <c r="D602" s="25"/>
      <c r="F602" s="25"/>
    </row>
    <row r="603" spans="1:6" ht="14.25" x14ac:dyDescent="0.2">
      <c r="A603" s="24"/>
      <c r="B603" s="83"/>
      <c r="D603" s="25"/>
      <c r="F603" s="25"/>
    </row>
    <row r="604" spans="1:6" ht="14.25" x14ac:dyDescent="0.2">
      <c r="A604" s="24"/>
      <c r="B604" s="83"/>
      <c r="D604" s="25"/>
      <c r="F604" s="25"/>
    </row>
    <row r="605" spans="1:6" ht="14.25" x14ac:dyDescent="0.2">
      <c r="A605" s="24"/>
      <c r="B605" s="83"/>
      <c r="D605" s="25"/>
      <c r="F605" s="25"/>
    </row>
    <row r="606" spans="1:6" ht="14.25" x14ac:dyDescent="0.2">
      <c r="A606" s="24"/>
      <c r="B606" s="83"/>
      <c r="D606" s="25"/>
      <c r="F606" s="25"/>
    </row>
    <row r="607" spans="1:6" ht="14.25" x14ac:dyDescent="0.2">
      <c r="A607" s="24"/>
      <c r="B607" s="83"/>
      <c r="D607" s="25"/>
      <c r="F607" s="25"/>
    </row>
    <row r="608" spans="1:6" ht="14.25" x14ac:dyDescent="0.2">
      <c r="A608" s="24"/>
      <c r="B608" s="83"/>
      <c r="D608" s="25"/>
      <c r="F608" s="25"/>
    </row>
    <row r="609" spans="1:6" ht="14.25" x14ac:dyDescent="0.2">
      <c r="A609" s="24"/>
      <c r="B609" s="83"/>
      <c r="D609" s="25"/>
      <c r="F609" s="25"/>
    </row>
    <row r="610" spans="1:6" ht="14.25" x14ac:dyDescent="0.2">
      <c r="A610" s="24"/>
      <c r="B610" s="83"/>
      <c r="D610" s="25"/>
      <c r="F610" s="25"/>
    </row>
    <row r="611" spans="1:6" ht="14.25" x14ac:dyDescent="0.2">
      <c r="A611" s="24"/>
      <c r="B611" s="83"/>
      <c r="D611" s="25"/>
      <c r="F611" s="25"/>
    </row>
    <row r="612" spans="1:6" ht="14.25" x14ac:dyDescent="0.2">
      <c r="A612" s="24"/>
      <c r="B612" s="83"/>
      <c r="D612" s="25"/>
      <c r="F612" s="25"/>
    </row>
    <row r="613" spans="1:6" ht="14.25" x14ac:dyDescent="0.2">
      <c r="A613" s="24"/>
      <c r="B613" s="83"/>
      <c r="D613" s="25"/>
      <c r="F613" s="25"/>
    </row>
    <row r="614" spans="1:6" ht="14.25" x14ac:dyDescent="0.2">
      <c r="A614" s="24"/>
      <c r="B614" s="83"/>
      <c r="D614" s="25"/>
      <c r="F614" s="25"/>
    </row>
    <row r="615" spans="1:6" ht="14.25" x14ac:dyDescent="0.2">
      <c r="A615" s="24"/>
      <c r="B615" s="83"/>
      <c r="D615" s="25"/>
      <c r="F615" s="25"/>
    </row>
    <row r="616" spans="1:6" ht="14.25" x14ac:dyDescent="0.2">
      <c r="A616" s="24"/>
      <c r="B616" s="83"/>
      <c r="D616" s="25"/>
      <c r="F616" s="25"/>
    </row>
    <row r="617" spans="1:6" ht="14.25" x14ac:dyDescent="0.2">
      <c r="A617" s="24"/>
      <c r="B617" s="83"/>
      <c r="D617" s="25"/>
      <c r="F617" s="25"/>
    </row>
    <row r="618" spans="1:6" ht="14.25" x14ac:dyDescent="0.2">
      <c r="A618" s="24"/>
      <c r="B618" s="83"/>
      <c r="D618" s="25"/>
      <c r="F618" s="25"/>
    </row>
    <row r="619" spans="1:6" ht="14.25" x14ac:dyDescent="0.2">
      <c r="A619" s="24"/>
      <c r="B619" s="83"/>
      <c r="D619" s="25"/>
      <c r="F619" s="25"/>
    </row>
    <row r="620" spans="1:6" ht="14.25" x14ac:dyDescent="0.2">
      <c r="A620" s="24"/>
      <c r="B620" s="83"/>
      <c r="D620" s="25"/>
      <c r="F620" s="25"/>
    </row>
    <row r="621" spans="1:6" ht="14.25" x14ac:dyDescent="0.2">
      <c r="A621" s="24"/>
      <c r="B621" s="83"/>
      <c r="D621" s="25"/>
      <c r="F621" s="25"/>
    </row>
    <row r="622" spans="1:6" ht="14.25" x14ac:dyDescent="0.2">
      <c r="A622" s="24"/>
      <c r="B622" s="83"/>
      <c r="D622" s="25"/>
      <c r="F622" s="25"/>
    </row>
    <row r="623" spans="1:6" ht="14.25" x14ac:dyDescent="0.2">
      <c r="A623" s="24"/>
      <c r="B623" s="83"/>
      <c r="D623" s="25"/>
      <c r="F623" s="25"/>
    </row>
    <row r="624" spans="1:6" ht="14.25" x14ac:dyDescent="0.2">
      <c r="A624" s="24"/>
      <c r="B624" s="83"/>
      <c r="D624" s="25"/>
      <c r="F624" s="25"/>
    </row>
    <row r="625" spans="1:6" ht="14.25" x14ac:dyDescent="0.2">
      <c r="A625" s="24"/>
      <c r="B625" s="83"/>
      <c r="D625" s="25"/>
      <c r="F625" s="25"/>
    </row>
    <row r="626" spans="1:6" ht="14.25" x14ac:dyDescent="0.2">
      <c r="A626" s="24"/>
      <c r="B626" s="83"/>
      <c r="D626" s="25"/>
      <c r="F626" s="25"/>
    </row>
    <row r="627" spans="1:6" ht="14.25" x14ac:dyDescent="0.2">
      <c r="A627" s="24"/>
      <c r="B627" s="83"/>
      <c r="D627" s="25"/>
      <c r="F627" s="25"/>
    </row>
    <row r="628" spans="1:6" ht="14.25" x14ac:dyDescent="0.2">
      <c r="A628" s="24"/>
      <c r="B628" s="83"/>
      <c r="D628" s="25"/>
      <c r="F628" s="25"/>
    </row>
    <row r="629" spans="1:6" ht="14.25" x14ac:dyDescent="0.2">
      <c r="A629" s="24"/>
      <c r="B629" s="83"/>
      <c r="D629" s="25"/>
      <c r="F629" s="25"/>
    </row>
    <row r="630" spans="1:6" ht="14.25" x14ac:dyDescent="0.2">
      <c r="A630" s="24"/>
      <c r="B630" s="83"/>
      <c r="D630" s="25"/>
      <c r="F630" s="25"/>
    </row>
    <row r="631" spans="1:6" ht="14.25" x14ac:dyDescent="0.2">
      <c r="A631" s="24"/>
      <c r="B631" s="83"/>
      <c r="D631" s="25"/>
      <c r="F631" s="25"/>
    </row>
    <row r="632" spans="1:6" ht="14.25" x14ac:dyDescent="0.2">
      <c r="A632" s="24"/>
      <c r="B632" s="83"/>
      <c r="D632" s="25"/>
      <c r="F632" s="25"/>
    </row>
    <row r="633" spans="1:6" ht="14.25" x14ac:dyDescent="0.2">
      <c r="A633" s="24"/>
      <c r="B633" s="83"/>
      <c r="D633" s="25"/>
      <c r="F633" s="25"/>
    </row>
    <row r="634" spans="1:6" ht="14.25" x14ac:dyDescent="0.2">
      <c r="A634" s="24"/>
      <c r="B634" s="83"/>
      <c r="D634" s="25"/>
      <c r="F634" s="25"/>
    </row>
    <row r="635" spans="1:6" ht="14.25" x14ac:dyDescent="0.2">
      <c r="A635" s="24"/>
      <c r="B635" s="83"/>
      <c r="D635" s="25"/>
      <c r="F635" s="25"/>
    </row>
    <row r="636" spans="1:6" ht="14.25" x14ac:dyDescent="0.2">
      <c r="A636" s="24"/>
      <c r="B636" s="83"/>
      <c r="D636" s="25"/>
      <c r="F636" s="25"/>
    </row>
    <row r="637" spans="1:6" ht="14.25" x14ac:dyDescent="0.2">
      <c r="A637" s="24"/>
      <c r="B637" s="83"/>
      <c r="D637" s="25"/>
      <c r="F637" s="25"/>
    </row>
    <row r="638" spans="1:6" ht="14.25" x14ac:dyDescent="0.2">
      <c r="A638" s="24"/>
      <c r="B638" s="83"/>
      <c r="D638" s="25"/>
      <c r="F638" s="25"/>
    </row>
    <row r="639" spans="1:6" ht="14.25" x14ac:dyDescent="0.2">
      <c r="A639" s="24"/>
      <c r="B639" s="83"/>
      <c r="D639" s="25"/>
      <c r="F639" s="25"/>
    </row>
    <row r="640" spans="1:6" ht="14.25" x14ac:dyDescent="0.2">
      <c r="A640" s="24"/>
      <c r="B640" s="83"/>
      <c r="D640" s="25"/>
      <c r="F640" s="25"/>
    </row>
    <row r="641" spans="1:6" ht="14.25" x14ac:dyDescent="0.2">
      <c r="A641" s="24"/>
      <c r="B641" s="83"/>
      <c r="D641" s="25"/>
      <c r="F641" s="25"/>
    </row>
    <row r="642" spans="1:6" ht="14.25" x14ac:dyDescent="0.2">
      <c r="A642" s="24"/>
      <c r="B642" s="83"/>
      <c r="D642" s="25"/>
      <c r="F642" s="25"/>
    </row>
    <row r="643" spans="1:6" ht="14.25" x14ac:dyDescent="0.2">
      <c r="A643" s="24"/>
      <c r="B643" s="83"/>
      <c r="D643" s="25"/>
      <c r="F643" s="25"/>
    </row>
    <row r="644" spans="1:6" ht="14.25" x14ac:dyDescent="0.2">
      <c r="A644" s="24"/>
      <c r="B644" s="83"/>
      <c r="D644" s="25"/>
      <c r="F644" s="25"/>
    </row>
    <row r="645" spans="1:6" ht="14.25" x14ac:dyDescent="0.2">
      <c r="A645" s="24"/>
      <c r="B645" s="83"/>
      <c r="D645" s="25"/>
      <c r="F645" s="25"/>
    </row>
    <row r="646" spans="1:6" ht="14.25" x14ac:dyDescent="0.2">
      <c r="A646" s="24"/>
      <c r="B646" s="83"/>
      <c r="D646" s="25"/>
      <c r="F646" s="25"/>
    </row>
    <row r="647" spans="1:6" ht="14.25" x14ac:dyDescent="0.2">
      <c r="A647" s="24"/>
      <c r="B647" s="83"/>
      <c r="D647" s="25"/>
      <c r="F647" s="25"/>
    </row>
    <row r="648" spans="1:6" ht="14.25" x14ac:dyDescent="0.2">
      <c r="A648" s="24"/>
      <c r="B648" s="83"/>
      <c r="D648" s="25"/>
      <c r="F648" s="25"/>
    </row>
    <row r="649" spans="1:6" ht="14.25" x14ac:dyDescent="0.2">
      <c r="A649" s="24"/>
      <c r="B649" s="83"/>
      <c r="D649" s="25"/>
      <c r="F649" s="25"/>
    </row>
    <row r="650" spans="1:6" ht="14.25" x14ac:dyDescent="0.2">
      <c r="A650" s="24"/>
      <c r="B650" s="83"/>
      <c r="D650" s="25"/>
      <c r="F650" s="25"/>
    </row>
    <row r="651" spans="1:6" ht="14.25" x14ac:dyDescent="0.2">
      <c r="A651" s="24"/>
      <c r="B651" s="83"/>
      <c r="D651" s="25"/>
      <c r="F651" s="25"/>
    </row>
    <row r="652" spans="1:6" ht="14.25" x14ac:dyDescent="0.2">
      <c r="A652" s="24"/>
      <c r="B652" s="83"/>
      <c r="D652" s="25"/>
      <c r="F652" s="25"/>
    </row>
    <row r="653" spans="1:6" ht="14.25" x14ac:dyDescent="0.2">
      <c r="A653" s="24"/>
      <c r="B653" s="83"/>
      <c r="D653" s="25"/>
      <c r="F653" s="25"/>
    </row>
    <row r="654" spans="1:6" ht="14.25" x14ac:dyDescent="0.2">
      <c r="A654" s="24"/>
      <c r="B654" s="83"/>
      <c r="D654" s="25"/>
      <c r="F654" s="25"/>
    </row>
    <row r="655" spans="1:6" ht="14.25" x14ac:dyDescent="0.2">
      <c r="A655" s="24"/>
      <c r="B655" s="83"/>
      <c r="D655" s="25"/>
      <c r="F655" s="25"/>
    </row>
    <row r="656" spans="1:6" ht="14.25" x14ac:dyDescent="0.2">
      <c r="A656" s="24"/>
      <c r="B656" s="83"/>
      <c r="D656" s="25"/>
      <c r="F656" s="25"/>
    </row>
    <row r="657" spans="1:21" ht="14.25" x14ac:dyDescent="0.2">
      <c r="A657" s="24"/>
      <c r="B657" s="83"/>
      <c r="D657" s="25"/>
      <c r="F657" s="25"/>
    </row>
    <row r="658" spans="1:21" ht="14.25" x14ac:dyDescent="0.2">
      <c r="A658" s="24"/>
      <c r="B658" s="83"/>
      <c r="D658" s="25"/>
      <c r="F658" s="25"/>
    </row>
    <row r="659" spans="1:21" ht="14.25" x14ac:dyDescent="0.2">
      <c r="A659" s="24"/>
      <c r="B659" s="83"/>
      <c r="D659" s="25"/>
      <c r="F659" s="25"/>
    </row>
    <row r="660" spans="1:21" ht="14.25" x14ac:dyDescent="0.2">
      <c r="A660" s="24"/>
      <c r="B660" s="83"/>
      <c r="D660" s="25"/>
      <c r="F660" s="25"/>
    </row>
    <row r="661" spans="1:21" x14ac:dyDescent="0.2">
      <c r="G661" t="s">
        <v>199</v>
      </c>
      <c r="H661" t="s">
        <v>199</v>
      </c>
      <c r="I661" t="s">
        <v>199</v>
      </c>
      <c r="J661" t="s">
        <v>199</v>
      </c>
      <c r="K661" t="s">
        <v>199</v>
      </c>
      <c r="L661" t="s">
        <v>199</v>
      </c>
      <c r="M661" t="s">
        <v>199</v>
      </c>
      <c r="N661" t="s">
        <v>199</v>
      </c>
      <c r="O661" t="s">
        <v>199</v>
      </c>
      <c r="P661" t="s">
        <v>199</v>
      </c>
      <c r="Q661" t="s">
        <v>199</v>
      </c>
      <c r="R661" t="s">
        <v>199</v>
      </c>
      <c r="S661" t="s">
        <v>199</v>
      </c>
      <c r="T661" t="s">
        <v>199</v>
      </c>
      <c r="U661" t="s">
        <v>199</v>
      </c>
    </row>
  </sheetData>
  <customSheetViews>
    <customSheetView guid="{2AD6D636-472E-4AED-8D41-6A9B0D3347C3}" scale="80" hiddenRows="1">
      <pane xSplit="2" ySplit="1" topLeftCell="HW2" activePane="bottomRight" state="frozen"/>
      <selection pane="bottomRight" activeCell="II2" sqref="II2"/>
      <pageMargins left="0.75" right="0.75" top="1" bottom="1" header="0.5" footer="0.5"/>
      <pageSetup orientation="portrait" horizontalDpi="1200" verticalDpi="1200" r:id="rId1"/>
      <headerFooter alignWithMargins="0"/>
    </customSheetView>
  </customSheetViews>
  <mergeCells count="5">
    <mergeCell ref="C35:F35"/>
    <mergeCell ref="A14:B14"/>
    <mergeCell ref="C32:D32"/>
    <mergeCell ref="C33:D33"/>
    <mergeCell ref="KT29:KW29"/>
  </mergeCells>
  <phoneticPr fontId="0" type="noConversion"/>
  <pageMargins left="0.75" right="0.75" top="1" bottom="1" header="0.5" footer="0.5"/>
  <pageSetup orientation="portrait" horizontalDpi="1200" verticalDpi="1200" r:id="rId2"/>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92D050"/>
  </sheetPr>
  <dimension ref="A1:H62"/>
  <sheetViews>
    <sheetView zoomScaleNormal="100" zoomScaleSheetLayoutView="45" workbookViewId="0">
      <selection activeCell="N12" sqref="N12"/>
    </sheetView>
  </sheetViews>
  <sheetFormatPr defaultRowHeight="12.75" x14ac:dyDescent="0.2"/>
  <cols>
    <col min="1" max="12" width="12" customWidth="1"/>
  </cols>
  <sheetData>
    <row r="1" ht="15" customHeight="1" x14ac:dyDescent="0.2"/>
    <row r="2" ht="15" customHeight="1" x14ac:dyDescent="0.2"/>
    <row r="3" ht="15" customHeight="1" x14ac:dyDescent="0.2"/>
    <row r="4" ht="15" customHeight="1" x14ac:dyDescent="0.2"/>
    <row r="5" ht="15" customHeight="1" x14ac:dyDescent="0.2"/>
    <row r="6" ht="15" customHeight="1" x14ac:dyDescent="0.2"/>
    <row r="7" ht="15" customHeight="1" x14ac:dyDescent="0.2"/>
    <row r="8" ht="15" customHeight="1" x14ac:dyDescent="0.2"/>
    <row r="9" ht="15" customHeight="1" x14ac:dyDescent="0.2"/>
    <row r="10" ht="15" customHeight="1" x14ac:dyDescent="0.2"/>
    <row r="11" ht="15" customHeight="1" x14ac:dyDescent="0.2"/>
    <row r="12" ht="15" customHeight="1" x14ac:dyDescent="0.2"/>
    <row r="13" ht="15" customHeight="1" x14ac:dyDescent="0.2"/>
    <row r="14" ht="15" customHeight="1" x14ac:dyDescent="0.2"/>
    <row r="15" ht="15" customHeight="1" x14ac:dyDescent="0.2"/>
    <row r="16" ht="15" customHeight="1" x14ac:dyDescent="0.2"/>
    <row r="17" ht="15" customHeight="1" x14ac:dyDescent="0.2"/>
    <row r="18" ht="15" customHeight="1" x14ac:dyDescent="0.2"/>
    <row r="19" ht="15" customHeight="1" x14ac:dyDescent="0.2"/>
    <row r="20" ht="15" customHeight="1" x14ac:dyDescent="0.2"/>
    <row r="21" ht="15" customHeight="1" x14ac:dyDescent="0.2"/>
    <row r="22" ht="15" customHeight="1" x14ac:dyDescent="0.2"/>
    <row r="23" ht="15" customHeight="1" x14ac:dyDescent="0.2"/>
    <row r="24" ht="15" customHeight="1" x14ac:dyDescent="0.2"/>
    <row r="25" ht="15" customHeight="1" x14ac:dyDescent="0.2"/>
    <row r="26" ht="15" customHeight="1" x14ac:dyDescent="0.2"/>
    <row r="27" ht="15" customHeight="1" x14ac:dyDescent="0.2"/>
    <row r="28" ht="15" customHeight="1" x14ac:dyDescent="0.2"/>
    <row r="29" ht="15" customHeight="1" x14ac:dyDescent="0.2"/>
    <row r="30" ht="15" customHeight="1" x14ac:dyDescent="0.2"/>
    <row r="31" ht="15" customHeight="1" x14ac:dyDescent="0.2"/>
    <row r="45" spans="1:7" ht="12.75" customHeight="1" x14ac:dyDescent="0.2"/>
    <row r="46" spans="1:7" ht="12.75" customHeight="1" x14ac:dyDescent="0.2">
      <c r="B46" s="114"/>
      <c r="C46" s="114"/>
      <c r="D46" s="114"/>
      <c r="E46" s="114"/>
      <c r="F46" s="114"/>
    </row>
    <row r="47" spans="1:7" ht="12.75" customHeight="1" x14ac:dyDescent="0.2">
      <c r="A47" s="115"/>
      <c r="B47" s="116"/>
      <c r="C47" s="116"/>
      <c r="D47" s="116"/>
      <c r="E47" s="116"/>
      <c r="F47" s="116"/>
      <c r="G47" s="116"/>
    </row>
    <row r="48" spans="1:7" ht="12.75" customHeight="1" x14ac:dyDescent="0.2">
      <c r="A48" s="115"/>
      <c r="B48" s="116"/>
      <c r="C48" s="116"/>
      <c r="D48" s="116"/>
      <c r="E48" s="116"/>
      <c r="F48" s="116"/>
      <c r="G48" s="116"/>
    </row>
    <row r="49" spans="1:8" ht="18.75" customHeight="1" x14ac:dyDescent="0.2">
      <c r="D49" s="4"/>
      <c r="E49" s="3"/>
    </row>
    <row r="50" spans="1:8" ht="12.75" customHeight="1" x14ac:dyDescent="0.2"/>
    <row r="51" spans="1:8" ht="12.75" customHeight="1" x14ac:dyDescent="0.2">
      <c r="B51" s="5"/>
      <c r="C51" s="5"/>
      <c r="D51" s="6"/>
      <c r="E51" s="5"/>
      <c r="F51" s="5"/>
    </row>
    <row r="52" spans="1:8" ht="12.75" customHeight="1" x14ac:dyDescent="0.2">
      <c r="D52" s="4"/>
      <c r="E52" s="4"/>
      <c r="F52" s="4"/>
    </row>
    <row r="53" spans="1:8" ht="12.75" customHeight="1" x14ac:dyDescent="0.2">
      <c r="D53" s="3"/>
      <c r="E53" s="4"/>
      <c r="F53" s="4"/>
    </row>
    <row r="54" spans="1:8" ht="12.75" customHeight="1" x14ac:dyDescent="0.2">
      <c r="D54" s="4"/>
      <c r="E54" s="4"/>
      <c r="F54" s="4"/>
    </row>
    <row r="55" spans="1:8" ht="12.75" customHeight="1" x14ac:dyDescent="0.2"/>
    <row r="56" spans="1:8" ht="18" x14ac:dyDescent="0.2">
      <c r="A56" s="115" t="s">
        <v>150</v>
      </c>
      <c r="B56" s="116"/>
      <c r="C56" s="116"/>
      <c r="D56" s="116"/>
      <c r="E56" s="116"/>
      <c r="F56" s="116"/>
      <c r="G56" s="116"/>
      <c r="H56" s="116"/>
    </row>
    <row r="57" spans="1:8" ht="18" x14ac:dyDescent="0.2">
      <c r="B57" s="115"/>
      <c r="C57" s="116" t="s">
        <v>65</v>
      </c>
      <c r="D57" s="116"/>
      <c r="E57" s="116"/>
      <c r="F57" s="116"/>
      <c r="G57" s="116"/>
      <c r="H57" s="116"/>
    </row>
    <row r="58" spans="1:8" ht="18" x14ac:dyDescent="0.2">
      <c r="E58" s="4">
        <f>'5159'!$C$34</f>
        <v>0</v>
      </c>
      <c r="F58" s="3"/>
    </row>
    <row r="60" spans="1:8" x14ac:dyDescent="0.2">
      <c r="C60" s="5"/>
      <c r="D60" s="5"/>
      <c r="E60" s="6"/>
      <c r="F60" s="5"/>
      <c r="G60" s="5"/>
    </row>
    <row r="61" spans="1:8" ht="18" x14ac:dyDescent="0.2">
      <c r="E61" s="4"/>
      <c r="F61" s="4"/>
      <c r="G61" s="4"/>
    </row>
    <row r="62" spans="1:8" ht="18" x14ac:dyDescent="0.2">
      <c r="E62" s="3"/>
      <c r="F62" s="4"/>
      <c r="G62" s="4"/>
    </row>
  </sheetData>
  <customSheetViews>
    <customSheetView guid="{2AD6D636-472E-4AED-8D41-6A9B0D3347C3}">
      <selection activeCell="N8" sqref="N8"/>
      <rowBreaks count="1" manualBreakCount="1">
        <brk id="31" max="10" man="1"/>
      </rowBreaks>
      <colBreaks count="1" manualBreakCount="1">
        <brk id="11" max="31" man="1"/>
      </colBreaks>
      <pageMargins left="0" right="0" top="0" bottom="0" header="0" footer="0"/>
      <printOptions horizontalCentered="1" verticalCentered="1"/>
      <pageSetup pageOrder="overThenDown" orientation="landscape" r:id="rId1"/>
      <headerFooter alignWithMargins="0"/>
    </customSheetView>
  </customSheetViews>
  <mergeCells count="5">
    <mergeCell ref="B57:H57"/>
    <mergeCell ref="A56:H56"/>
    <mergeCell ref="B46:F46"/>
    <mergeCell ref="A47:G47"/>
    <mergeCell ref="A48:G48"/>
  </mergeCells>
  <phoneticPr fontId="0" type="noConversion"/>
  <printOptions horizontalCentered="1" verticalCentered="1"/>
  <pageMargins left="0" right="0" top="0" bottom="0" header="0" footer="0"/>
  <pageSetup pageOrder="overThenDown" orientation="landscape" r:id="rId2"/>
  <headerFooter alignWithMargins="0"/>
  <rowBreaks count="1" manualBreakCount="1">
    <brk id="31" max="10" man="1"/>
  </rowBreaks>
  <colBreaks count="1" manualBreakCount="1">
    <brk id="11" max="31" man="1"/>
  </colBreaks>
  <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92D050"/>
  </sheetPr>
  <dimension ref="A1:G64"/>
  <sheetViews>
    <sheetView zoomScale="115" zoomScaleNormal="115" zoomScaleSheetLayoutView="45" workbookViewId="0">
      <selection activeCell="M12" sqref="M12"/>
    </sheetView>
  </sheetViews>
  <sheetFormatPr defaultRowHeight="12.75" x14ac:dyDescent="0.2"/>
  <cols>
    <col min="1" max="12" width="12" customWidth="1"/>
  </cols>
  <sheetData>
    <row r="1" ht="15" customHeight="1" x14ac:dyDescent="0.2"/>
    <row r="2" ht="15" customHeight="1" x14ac:dyDescent="0.2"/>
    <row r="3" ht="15" customHeight="1" x14ac:dyDescent="0.2"/>
    <row r="4" ht="15" customHeight="1" x14ac:dyDescent="0.2"/>
    <row r="5" ht="15" customHeight="1" x14ac:dyDescent="0.2"/>
    <row r="6" ht="15" customHeight="1" x14ac:dyDescent="0.2"/>
    <row r="7" ht="15" customHeight="1" x14ac:dyDescent="0.2"/>
    <row r="8" ht="15" customHeight="1" x14ac:dyDescent="0.2"/>
    <row r="9" ht="15" customHeight="1" x14ac:dyDescent="0.2"/>
    <row r="10" ht="15" customHeight="1" x14ac:dyDescent="0.2"/>
    <row r="11" ht="15" customHeight="1" x14ac:dyDescent="0.2"/>
    <row r="12" ht="15" customHeight="1" x14ac:dyDescent="0.2"/>
    <row r="13" ht="15" customHeight="1" x14ac:dyDescent="0.2"/>
    <row r="14" ht="15" customHeight="1" x14ac:dyDescent="0.2"/>
    <row r="15" ht="15" customHeight="1" x14ac:dyDescent="0.2"/>
    <row r="16" ht="15" customHeight="1" x14ac:dyDescent="0.2"/>
    <row r="17" ht="15" customHeight="1" x14ac:dyDescent="0.2"/>
    <row r="18" ht="15" customHeight="1" x14ac:dyDescent="0.2"/>
    <row r="19" ht="15" customHeight="1" x14ac:dyDescent="0.2"/>
    <row r="20" ht="15" customHeight="1" x14ac:dyDescent="0.2"/>
    <row r="21" ht="15" customHeight="1" x14ac:dyDescent="0.2"/>
    <row r="22" ht="15" customHeight="1" x14ac:dyDescent="0.2"/>
    <row r="23" ht="15" customHeight="1" x14ac:dyDescent="0.2"/>
    <row r="24" ht="15" customHeight="1" x14ac:dyDescent="0.2"/>
    <row r="25" ht="15" customHeight="1" x14ac:dyDescent="0.2"/>
    <row r="26" ht="15" customHeight="1" x14ac:dyDescent="0.2"/>
    <row r="27" ht="15" customHeight="1" x14ac:dyDescent="0.2"/>
    <row r="28" ht="15" customHeight="1" x14ac:dyDescent="0.2"/>
    <row r="29" ht="15" customHeight="1" x14ac:dyDescent="0.2"/>
    <row r="30" ht="15" customHeight="1" x14ac:dyDescent="0.2"/>
    <row r="31" ht="15" customHeight="1" x14ac:dyDescent="0.2"/>
    <row r="45" spans="2:6" ht="12.75" customHeight="1" x14ac:dyDescent="0.2"/>
    <row r="46" spans="2:6" ht="12.75" customHeight="1" x14ac:dyDescent="0.2">
      <c r="B46" s="114"/>
      <c r="C46" s="114"/>
      <c r="D46" s="114"/>
      <c r="E46" s="114"/>
      <c r="F46" s="114"/>
    </row>
    <row r="47" spans="2:6" ht="12.75" customHeight="1" x14ac:dyDescent="0.2">
      <c r="B47" s="4"/>
      <c r="C47" s="4"/>
      <c r="D47" s="4"/>
      <c r="E47" s="4"/>
      <c r="F47" s="4"/>
    </row>
    <row r="48" spans="2:6" ht="12.75" customHeight="1" x14ac:dyDescent="0.2">
      <c r="B48" s="4"/>
      <c r="C48" s="4"/>
      <c r="D48" s="4"/>
      <c r="E48" s="4"/>
      <c r="F48" s="4"/>
    </row>
    <row r="49" spans="1:7" ht="12.75" customHeight="1" x14ac:dyDescent="0.2">
      <c r="B49" s="4"/>
      <c r="C49" s="4"/>
      <c r="D49" s="4"/>
      <c r="E49" s="4"/>
      <c r="F49" s="4"/>
    </row>
    <row r="50" spans="1:7" ht="12.75" customHeight="1" x14ac:dyDescent="0.2">
      <c r="B50" s="4"/>
      <c r="C50" s="4"/>
      <c r="D50" s="4"/>
      <c r="E50" s="4"/>
      <c r="F50" s="4"/>
    </row>
    <row r="51" spans="1:7" ht="12.75" customHeight="1" x14ac:dyDescent="0.2">
      <c r="B51" s="4"/>
      <c r="C51" s="4"/>
      <c r="D51" s="4"/>
      <c r="E51" s="4"/>
      <c r="F51" s="4"/>
    </row>
    <row r="52" spans="1:7" ht="12.75" customHeight="1" x14ac:dyDescent="0.2">
      <c r="B52" s="4"/>
      <c r="C52" s="4"/>
      <c r="D52" s="4"/>
      <c r="E52" s="4"/>
      <c r="F52" s="4"/>
    </row>
    <row r="53" spans="1:7" ht="12.75" customHeight="1" x14ac:dyDescent="0.2">
      <c r="B53" s="4"/>
      <c r="C53" s="4"/>
      <c r="D53" s="4"/>
      <c r="E53" s="4"/>
      <c r="F53" s="4"/>
    </row>
    <row r="54" spans="1:7" ht="12.75" customHeight="1" x14ac:dyDescent="0.2">
      <c r="A54" s="115" t="s">
        <v>151</v>
      </c>
      <c r="B54" s="116"/>
      <c r="C54" s="116"/>
      <c r="D54" s="116"/>
      <c r="E54" s="116"/>
      <c r="F54" s="116"/>
      <c r="G54" s="116"/>
    </row>
    <row r="55" spans="1:7" ht="12.75" customHeight="1" x14ac:dyDescent="0.2">
      <c r="A55" s="115"/>
      <c r="B55" s="116" t="s">
        <v>65</v>
      </c>
      <c r="C55" s="116"/>
      <c r="D55" s="116"/>
      <c r="E55" s="116"/>
      <c r="F55" s="116"/>
      <c r="G55" s="116"/>
    </row>
    <row r="56" spans="1:7" ht="12.75" customHeight="1" x14ac:dyDescent="0.2">
      <c r="D56" s="4">
        <f>'5159'!$C$34</f>
        <v>0</v>
      </c>
      <c r="E56" s="3"/>
    </row>
    <row r="57" spans="1:7" ht="12.75" customHeight="1" x14ac:dyDescent="0.2"/>
    <row r="58" spans="1:7" ht="12.75" customHeight="1" x14ac:dyDescent="0.2">
      <c r="B58" s="5"/>
      <c r="C58" s="5"/>
      <c r="D58" s="6"/>
      <c r="E58" s="5"/>
      <c r="F58" s="5"/>
    </row>
    <row r="59" spans="1:7" ht="12.75" customHeight="1" x14ac:dyDescent="0.2">
      <c r="D59" s="4"/>
      <c r="E59" s="4"/>
      <c r="F59" s="4"/>
    </row>
    <row r="60" spans="1:7" ht="12.75" customHeight="1" x14ac:dyDescent="0.2">
      <c r="D60" s="3"/>
      <c r="E60" s="4"/>
      <c r="F60" s="4"/>
    </row>
    <row r="61" spans="1:7" ht="12.75" customHeight="1" x14ac:dyDescent="0.2">
      <c r="D61" s="4"/>
      <c r="E61" s="4"/>
      <c r="F61" s="4"/>
    </row>
    <row r="62" spans="1:7" ht="18" x14ac:dyDescent="0.2">
      <c r="D62" s="4"/>
      <c r="E62" s="4"/>
      <c r="F62" s="4"/>
    </row>
    <row r="63" spans="1:7" ht="18" x14ac:dyDescent="0.2">
      <c r="D63" s="3"/>
      <c r="E63" s="4"/>
      <c r="F63" s="4"/>
    </row>
    <row r="64" spans="1:7" ht="18" x14ac:dyDescent="0.2">
      <c r="D64" s="4"/>
      <c r="E64" s="4"/>
      <c r="F64" s="4"/>
    </row>
  </sheetData>
  <customSheetViews>
    <customSheetView guid="{2AD6D636-472E-4AED-8D41-6A9B0D3347C3}" scale="115">
      <selection activeCell="L1" sqref="L1"/>
      <rowBreaks count="1" manualBreakCount="1">
        <brk id="31" max="16" man="1"/>
      </rowBreaks>
      <colBreaks count="1" manualBreakCount="1">
        <brk id="11" max="30" man="1"/>
      </colBreaks>
      <pageMargins left="0" right="0" top="0" bottom="0" header="0" footer="0"/>
      <printOptions horizontalCentered="1" verticalCentered="1"/>
      <pageSetup scale="96" pageOrder="overThenDown" orientation="landscape" r:id="rId1"/>
      <headerFooter alignWithMargins="0"/>
    </customSheetView>
  </customSheetViews>
  <mergeCells count="3">
    <mergeCell ref="B46:F46"/>
    <mergeCell ref="A54:G54"/>
    <mergeCell ref="A55:G55"/>
  </mergeCells>
  <phoneticPr fontId="0" type="noConversion"/>
  <printOptions horizontalCentered="1" verticalCentered="1"/>
  <pageMargins left="0" right="0" top="0" bottom="0" header="0" footer="0"/>
  <pageSetup scale="96" pageOrder="overThenDown" orientation="landscape" r:id="rId2"/>
  <headerFooter alignWithMargins="0"/>
  <rowBreaks count="1" manualBreakCount="1">
    <brk id="31" max="16" man="1"/>
  </rowBreaks>
  <colBreaks count="1" manualBreakCount="1">
    <brk id="11" max="30" man="1"/>
  </col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B206"/>
  <sheetViews>
    <sheetView topLeftCell="B1" zoomScaleNormal="100" workbookViewId="0">
      <pane xSplit="1" ySplit="1" topLeftCell="LP2" activePane="bottomRight" state="frozen"/>
      <selection activeCell="B1" sqref="B1"/>
      <selection pane="topRight" activeCell="C1" sqref="C1"/>
      <selection pane="bottomLeft" activeCell="B2" sqref="B2"/>
      <selection pane="bottomRight" activeCell="B1" sqref="B1"/>
    </sheetView>
  </sheetViews>
  <sheetFormatPr defaultColWidth="8.7109375" defaultRowHeight="12.75" x14ac:dyDescent="0.2"/>
  <cols>
    <col min="1" max="1" width="10.7109375" style="10" hidden="1" customWidth="1"/>
    <col min="2" max="2" width="26.42578125" style="10" customWidth="1"/>
    <col min="3" max="3" width="5.5703125" style="10" customWidth="1"/>
    <col min="4" max="4" width="8.5703125" style="10" bestFit="1" customWidth="1"/>
    <col min="5" max="5" width="8.28515625" style="10" bestFit="1" customWidth="1"/>
    <col min="6" max="6" width="8.140625" style="10" bestFit="1" customWidth="1"/>
    <col min="7" max="7" width="8.7109375" style="10" bestFit="1" customWidth="1"/>
    <col min="8" max="8" width="8.28515625" style="10" bestFit="1" customWidth="1"/>
    <col min="9" max="9" width="7.7109375" style="10" bestFit="1" customWidth="1"/>
    <col min="10" max="11" width="8.7109375" style="10" bestFit="1" customWidth="1"/>
    <col min="12" max="12" width="8.28515625" style="10" bestFit="1" customWidth="1"/>
    <col min="13" max="13" width="8.5703125" style="10" bestFit="1" customWidth="1"/>
    <col min="14" max="14" width="8.7109375" style="10" bestFit="1" customWidth="1"/>
    <col min="15" max="15" width="8.28515625" style="10" bestFit="1" customWidth="1"/>
    <col min="16" max="16" width="8.5703125" style="10" bestFit="1" customWidth="1"/>
    <col min="17" max="17" width="8.28515625" style="10" bestFit="1" customWidth="1"/>
    <col min="18" max="18" width="8.140625" style="10" bestFit="1" customWidth="1"/>
    <col min="19" max="19" width="8.7109375" style="10" bestFit="1" customWidth="1"/>
    <col min="20" max="20" width="8.28515625" style="10" bestFit="1" customWidth="1"/>
    <col min="21" max="21" width="7.7109375" style="10" bestFit="1" customWidth="1"/>
    <col min="22" max="23" width="8.7109375" style="10" bestFit="1" customWidth="1"/>
    <col min="24" max="24" width="8.28515625" style="10" bestFit="1" customWidth="1"/>
    <col min="25" max="25" width="8.5703125" style="10" bestFit="1" customWidth="1"/>
    <col min="26" max="26" width="8.7109375" style="10" bestFit="1" customWidth="1"/>
    <col min="27" max="27" width="8.28515625" style="10" bestFit="1" customWidth="1"/>
    <col min="28" max="28" width="8.5703125" style="10" bestFit="1" customWidth="1"/>
    <col min="29" max="29" width="8.28515625" style="10" bestFit="1" customWidth="1"/>
    <col min="30" max="30" width="8.140625" style="10" bestFit="1" customWidth="1"/>
    <col min="31" max="31" width="8.7109375" style="10" bestFit="1" customWidth="1"/>
    <col min="32" max="32" width="8.28515625" style="10" bestFit="1" customWidth="1"/>
    <col min="33" max="33" width="7.7109375" style="10" bestFit="1" customWidth="1"/>
    <col min="34" max="35" width="8.7109375" style="10" bestFit="1" customWidth="1"/>
    <col min="36" max="36" width="8.28515625" style="10" bestFit="1" customWidth="1"/>
    <col min="37" max="37" width="8.5703125" style="10" bestFit="1" customWidth="1"/>
    <col min="38" max="38" width="8.7109375" style="10" bestFit="1" customWidth="1"/>
    <col min="39" max="39" width="8.28515625" style="10" bestFit="1" customWidth="1"/>
    <col min="40" max="40" width="8.5703125" style="10" bestFit="1" customWidth="1"/>
    <col min="41" max="41" width="8.28515625" style="10" bestFit="1" customWidth="1"/>
    <col min="42" max="42" width="8.140625" style="10" bestFit="1" customWidth="1"/>
    <col min="43" max="43" width="8.7109375" style="10" bestFit="1" customWidth="1"/>
    <col min="44" max="44" width="8.28515625" style="10" bestFit="1" customWidth="1"/>
    <col min="45" max="45" width="7.7109375" style="10" bestFit="1" customWidth="1"/>
    <col min="46" max="47" width="8.7109375" style="10" bestFit="1" customWidth="1"/>
    <col min="48" max="48" width="8.28515625" style="10" bestFit="1" customWidth="1"/>
    <col min="49" max="49" width="8.5703125" style="10" bestFit="1" customWidth="1"/>
    <col min="50" max="50" width="8.7109375" style="10" bestFit="1" customWidth="1"/>
    <col min="51" max="51" width="8.28515625" style="10" bestFit="1" customWidth="1"/>
    <col min="52" max="52" width="8.5703125" style="10" bestFit="1" customWidth="1"/>
    <col min="53" max="53" width="8.28515625" style="10" bestFit="1" customWidth="1"/>
    <col min="54" max="54" width="8.140625" style="10" bestFit="1" customWidth="1"/>
    <col min="55" max="55" width="8.7109375" style="10" bestFit="1" customWidth="1"/>
    <col min="56" max="56" width="8.28515625" style="10" bestFit="1" customWidth="1"/>
    <col min="57" max="57" width="7.42578125" style="10" bestFit="1" customWidth="1"/>
    <col min="58" max="59" width="8.7109375" style="10" bestFit="1" customWidth="1"/>
    <col min="60" max="60" width="8.28515625" style="10" bestFit="1" customWidth="1"/>
    <col min="61" max="61" width="8.5703125" style="10" bestFit="1" customWidth="1"/>
    <col min="62" max="62" width="8.7109375" style="10" bestFit="1" customWidth="1"/>
    <col min="63" max="63" width="8.28515625" style="10" bestFit="1" customWidth="1"/>
    <col min="64" max="64" width="8.5703125" style="10" bestFit="1" customWidth="1"/>
    <col min="65" max="65" width="8.28515625" style="10" bestFit="1" customWidth="1"/>
    <col min="66" max="66" width="8.140625" style="10" bestFit="1" customWidth="1"/>
    <col min="67" max="67" width="8.7109375" style="10" bestFit="1" customWidth="1"/>
    <col min="68" max="68" width="8.28515625" style="10" bestFit="1" customWidth="1"/>
    <col min="69" max="69" width="7.7109375" style="10" bestFit="1" customWidth="1"/>
    <col min="70" max="71" width="8.7109375" style="10" bestFit="1" customWidth="1"/>
    <col min="72" max="72" width="8.28515625" style="10" bestFit="1" customWidth="1"/>
    <col min="73" max="73" width="8.5703125" style="10" bestFit="1" customWidth="1"/>
    <col min="74" max="74" width="8.7109375" style="10" bestFit="1" customWidth="1"/>
    <col min="75" max="75" width="7.85546875" style="10" bestFit="1" customWidth="1"/>
    <col min="76" max="76" width="8.140625" style="10" bestFit="1" customWidth="1"/>
    <col min="77" max="77" width="7.85546875" style="10" bestFit="1" customWidth="1"/>
    <col min="78" max="78" width="7.7109375" style="10" bestFit="1" customWidth="1"/>
    <col min="79" max="79" width="8.28515625" style="10" bestFit="1" customWidth="1"/>
    <col min="80" max="80" width="7.85546875" style="10" bestFit="1" customWidth="1"/>
    <col min="81" max="81" width="8.140625" style="10" bestFit="1" customWidth="1"/>
    <col min="82" max="83" width="8.28515625" style="10" bestFit="1" customWidth="1"/>
    <col min="84" max="84" width="7.85546875" style="10" bestFit="1" customWidth="1"/>
    <col min="85" max="85" width="8.140625" style="10" bestFit="1" customWidth="1"/>
    <col min="86" max="87" width="8.28515625" style="10" bestFit="1" customWidth="1"/>
    <col min="88" max="88" width="8.5703125" style="10" bestFit="1" customWidth="1"/>
    <col min="89" max="89" width="8.28515625" style="10" bestFit="1" customWidth="1"/>
    <col min="90" max="90" width="8.140625" style="10" bestFit="1" customWidth="1"/>
    <col min="91" max="91" width="8.7109375" style="10" bestFit="1" customWidth="1"/>
    <col min="92" max="92" width="8.28515625" style="10" bestFit="1" customWidth="1"/>
    <col min="93" max="93" width="7.7109375" style="10" bestFit="1" customWidth="1"/>
    <col min="94" max="95" width="8.7109375" style="10" bestFit="1" customWidth="1"/>
    <col min="96" max="96" width="8.28515625" style="10" bestFit="1" customWidth="1"/>
    <col min="97" max="97" width="8.5703125" style="10" bestFit="1" customWidth="1"/>
    <col min="98" max="98" width="8.7109375" style="10" bestFit="1" customWidth="1"/>
    <col min="99" max="99" width="8.28515625" style="10" bestFit="1" customWidth="1"/>
    <col min="100" max="100" width="8.5703125" style="10" bestFit="1" customWidth="1"/>
    <col min="101" max="101" width="8.28515625" style="10" bestFit="1" customWidth="1"/>
    <col min="102" max="102" width="8.140625" style="10" bestFit="1" customWidth="1"/>
    <col min="103" max="103" width="8.7109375" style="10" bestFit="1" customWidth="1"/>
    <col min="104" max="104" width="8.28515625" style="10" bestFit="1" customWidth="1"/>
    <col min="105" max="105" width="8.140625" style="10" bestFit="1" customWidth="1"/>
    <col min="106" max="107" width="8.7109375" style="10" bestFit="1" customWidth="1"/>
    <col min="108" max="108" width="8.28515625" style="10" bestFit="1" customWidth="1"/>
    <col min="109" max="109" width="8.5703125" style="10" bestFit="1" customWidth="1"/>
    <col min="110" max="110" width="8.7109375" style="10" bestFit="1" customWidth="1"/>
    <col min="111" max="111" width="8.28515625" style="10" bestFit="1" customWidth="1"/>
    <col min="112" max="112" width="8.5703125" style="10" bestFit="1" customWidth="1"/>
    <col min="113" max="113" width="8.28515625" style="10" bestFit="1" customWidth="1"/>
    <col min="114" max="114" width="8.140625" style="10" bestFit="1" customWidth="1"/>
    <col min="115" max="115" width="8.7109375" style="10" bestFit="1" customWidth="1"/>
    <col min="116" max="116" width="8.28515625" style="10" bestFit="1" customWidth="1"/>
    <col min="117" max="117" width="8.140625" style="10" bestFit="1" customWidth="1"/>
    <col min="118" max="119" width="8.7109375" style="10" bestFit="1" customWidth="1"/>
    <col min="120" max="120" width="8.28515625" style="10" bestFit="1" customWidth="1"/>
    <col min="121" max="121" width="8.5703125" style="10" bestFit="1" customWidth="1"/>
    <col min="122" max="122" width="8.7109375" style="10" bestFit="1" customWidth="1"/>
    <col min="123" max="123" width="8.28515625" style="10" bestFit="1" customWidth="1"/>
    <col min="124" max="124" width="8.5703125" style="10" bestFit="1" customWidth="1"/>
    <col min="125" max="125" width="8.28515625" style="10" bestFit="1" customWidth="1"/>
    <col min="126" max="126" width="8.140625" style="10" bestFit="1" customWidth="1"/>
    <col min="127" max="127" width="8.7109375" style="10" bestFit="1" customWidth="1"/>
    <col min="128" max="128" width="8.28515625" style="10" bestFit="1" customWidth="1"/>
    <col min="129" max="129" width="7.7109375" style="10" bestFit="1" customWidth="1"/>
    <col min="130" max="131" width="8.7109375" style="10" bestFit="1" customWidth="1"/>
    <col min="132" max="132" width="8.28515625" style="10" bestFit="1" customWidth="1"/>
    <col min="133" max="133" width="8.5703125" style="10" bestFit="1" customWidth="1"/>
    <col min="134" max="134" width="8.7109375" style="10" bestFit="1" customWidth="1"/>
    <col min="135" max="135" width="8.28515625" style="10" bestFit="1" customWidth="1"/>
    <col min="136" max="136" width="8.5703125" style="10" bestFit="1" customWidth="1"/>
    <col min="137" max="137" width="8.28515625" style="10" bestFit="1" customWidth="1"/>
    <col min="138" max="138" width="8.140625" style="10" bestFit="1" customWidth="1"/>
    <col min="139" max="139" width="8.7109375" style="10" bestFit="1" customWidth="1"/>
    <col min="140" max="140" width="11.85546875" style="10" bestFit="1" customWidth="1"/>
    <col min="141" max="141" width="7.7109375" style="10" bestFit="1" customWidth="1"/>
    <col min="142" max="143" width="8.7109375" style="10"/>
    <col min="144" max="144" width="8.28515625" style="10" bestFit="1" customWidth="1"/>
    <col min="145" max="145" width="8.5703125" style="10" bestFit="1" customWidth="1"/>
    <col min="146" max="146" width="8.7109375" style="10"/>
    <col min="147" max="147" width="8.28515625" style="10" bestFit="1" customWidth="1"/>
    <col min="148" max="148" width="8.5703125" style="10" bestFit="1" customWidth="1"/>
    <col min="149" max="149" width="8.28515625" style="10" bestFit="1" customWidth="1"/>
    <col min="150" max="150" width="8.140625" style="10" bestFit="1" customWidth="1"/>
    <col min="151" max="151" width="8.7109375" style="10"/>
    <col min="152" max="152" width="8.28515625" style="10" bestFit="1" customWidth="1"/>
    <col min="153" max="153" width="7.7109375" style="10" bestFit="1" customWidth="1"/>
    <col min="154" max="155" width="8.7109375" style="10"/>
    <col min="156" max="156" width="8.28515625" style="10" bestFit="1" customWidth="1"/>
    <col min="157" max="157" width="8.5703125" style="10" bestFit="1" customWidth="1"/>
    <col min="158" max="158" width="8.7109375" style="10"/>
    <col min="159" max="159" width="8.28515625" style="10" bestFit="1" customWidth="1"/>
    <col min="160" max="160" width="8.5703125" style="10" bestFit="1" customWidth="1"/>
    <col min="161" max="161" width="8.28515625" style="10" bestFit="1" customWidth="1"/>
    <col min="162" max="162" width="8.140625" style="10" bestFit="1" customWidth="1"/>
    <col min="163" max="163" width="8.7109375" style="10"/>
    <col min="164" max="164" width="8.28515625" style="10" bestFit="1" customWidth="1"/>
    <col min="165" max="165" width="8.140625" style="10" bestFit="1" customWidth="1"/>
    <col min="166" max="166" width="8.7109375" style="10"/>
    <col min="167" max="167" width="9.140625" style="10" bestFit="1" customWidth="1"/>
    <col min="168" max="168" width="8.28515625" style="10" bestFit="1" customWidth="1"/>
    <col min="169" max="169" width="8.5703125" style="10" bestFit="1" customWidth="1"/>
    <col min="170" max="170" width="8.7109375" style="10"/>
    <col min="171" max="171" width="12.5703125" style="10" bestFit="1" customWidth="1"/>
    <col min="172" max="172" width="8.5703125" style="10" bestFit="1" customWidth="1"/>
    <col min="173" max="173" width="8.28515625" style="10" bestFit="1" customWidth="1"/>
    <col min="174" max="175" width="8.85546875" style="10" bestFit="1" customWidth="1"/>
    <col min="176" max="177" width="8.5703125" style="10" bestFit="1" customWidth="1"/>
    <col min="178" max="178" width="8.7109375" style="10"/>
    <col min="179" max="181" width="8.85546875" style="10" bestFit="1" customWidth="1"/>
    <col min="182" max="182" width="8.7109375" style="10"/>
    <col min="183" max="186" width="8.140625" style="10" bestFit="1" customWidth="1"/>
    <col min="187" max="187" width="8.28515625" style="10" bestFit="1" customWidth="1"/>
    <col min="188" max="188" width="11.140625" style="10" bestFit="1" customWidth="1"/>
    <col min="189" max="189" width="10.140625" style="10" bestFit="1" customWidth="1"/>
    <col min="190" max="191" width="8.28515625" style="10" bestFit="1" customWidth="1"/>
    <col min="192" max="193" width="8.140625" style="10" bestFit="1" customWidth="1"/>
    <col min="194" max="194" width="8.28515625" style="10" bestFit="1" customWidth="1"/>
    <col min="195" max="210" width="8.140625" style="10" bestFit="1" customWidth="1"/>
    <col min="211" max="211" width="8.28515625" style="10" bestFit="1" customWidth="1"/>
    <col min="212" max="213" width="8.140625" style="10" bestFit="1" customWidth="1"/>
    <col min="214" max="215" width="8.28515625" style="10" bestFit="1" customWidth="1"/>
    <col min="216" max="217" width="8.140625" style="10" bestFit="1" customWidth="1"/>
    <col min="218" max="218" width="8.28515625" style="10" bestFit="1" customWidth="1"/>
    <col min="219" max="222" width="8.140625" style="10" bestFit="1" customWidth="1"/>
    <col min="223" max="223" width="8.28515625" style="10" bestFit="1" customWidth="1"/>
    <col min="224" max="225" width="8.140625" style="10" bestFit="1" customWidth="1"/>
    <col min="226" max="227" width="8.28515625" style="10" bestFit="1" customWidth="1"/>
    <col min="228" max="229" width="8.140625" style="10" bestFit="1" customWidth="1"/>
    <col min="230" max="230" width="8.28515625" style="10" bestFit="1" customWidth="1"/>
    <col min="231" max="234" width="8.140625" style="10" bestFit="1" customWidth="1"/>
    <col min="235" max="235" width="8.28515625" style="10" bestFit="1" customWidth="1"/>
    <col min="236" max="237" width="8.140625" style="10" bestFit="1" customWidth="1"/>
    <col min="238" max="239" width="8.28515625" style="10" bestFit="1" customWidth="1"/>
    <col min="240" max="241" width="8.140625" style="10" bestFit="1" customWidth="1"/>
    <col min="242" max="242" width="8.28515625" style="10" bestFit="1" customWidth="1"/>
    <col min="243" max="246" width="8.140625" style="10" bestFit="1" customWidth="1"/>
    <col min="247" max="247" width="8.28515625" style="10" bestFit="1" customWidth="1"/>
    <col min="248" max="248" width="7.85546875" style="10" bestFit="1" customWidth="1"/>
    <col min="249" max="249" width="8.140625" style="10" bestFit="1" customWidth="1"/>
    <col min="250" max="251" width="8.28515625" style="10" bestFit="1" customWidth="1"/>
    <col min="252" max="253" width="8.140625" style="10" bestFit="1" customWidth="1"/>
    <col min="254" max="254" width="8.28515625" style="10" bestFit="1" customWidth="1"/>
    <col min="255" max="256" width="8.140625" style="10" bestFit="1" customWidth="1"/>
    <col min="257" max="257" width="7.85546875" style="10" bestFit="1" customWidth="1"/>
    <col min="258" max="258" width="7.7109375" style="10" bestFit="1" customWidth="1"/>
    <col min="259" max="259" width="8.28515625" style="10" bestFit="1" customWidth="1"/>
    <col min="260" max="261" width="8.140625" style="10" bestFit="1" customWidth="1"/>
    <col min="262" max="263" width="8.28515625" style="10" bestFit="1" customWidth="1"/>
    <col min="264" max="265" width="8.140625" style="10" bestFit="1" customWidth="1"/>
    <col min="266" max="266" width="8.28515625" style="10" bestFit="1" customWidth="1"/>
    <col min="267" max="270" width="8.140625" style="10" bestFit="1" customWidth="1"/>
    <col min="271" max="271" width="8.28515625" style="10" bestFit="1" customWidth="1"/>
    <col min="272" max="272" width="7.85546875" style="10" bestFit="1" customWidth="1"/>
    <col min="273" max="273" width="8.140625" style="10" bestFit="1" customWidth="1"/>
    <col min="274" max="275" width="8.28515625" style="10" bestFit="1" customWidth="1"/>
    <col min="276" max="277" width="8.140625" style="10" bestFit="1" customWidth="1"/>
    <col min="278" max="278" width="8.28515625" style="10" bestFit="1" customWidth="1"/>
    <col min="279" max="285" width="8.7109375" style="10"/>
    <col min="286" max="289" width="8.7109375" style="10" customWidth="1"/>
    <col min="290" max="306" width="8.7109375" style="10"/>
    <col min="307" max="340" width="9.28515625" style="10" bestFit="1" customWidth="1"/>
    <col min="341" max="16384" width="8.7109375" style="10"/>
  </cols>
  <sheetData>
    <row r="1" spans="1:340" s="44" customFormat="1" ht="14.25" x14ac:dyDescent="0.2">
      <c r="B1" s="99" t="s">
        <v>198</v>
      </c>
      <c r="C1" s="48"/>
      <c r="D1" s="11">
        <v>34758</v>
      </c>
      <c r="E1" s="11">
        <v>34789</v>
      </c>
      <c r="F1" s="11">
        <v>34819</v>
      </c>
      <c r="G1" s="11">
        <v>34850</v>
      </c>
      <c r="H1" s="11">
        <v>34880</v>
      </c>
      <c r="I1" s="11">
        <v>34911</v>
      </c>
      <c r="J1" s="11">
        <v>34942</v>
      </c>
      <c r="K1" s="11">
        <v>34972</v>
      </c>
      <c r="L1" s="11">
        <v>35003</v>
      </c>
      <c r="M1" s="11">
        <v>35033</v>
      </c>
      <c r="N1" s="11">
        <v>35064</v>
      </c>
      <c r="O1" s="11">
        <v>35095</v>
      </c>
      <c r="P1" s="11">
        <v>35124</v>
      </c>
      <c r="Q1" s="11">
        <v>35155</v>
      </c>
      <c r="R1" s="11">
        <v>35185</v>
      </c>
      <c r="S1" s="11">
        <v>35216</v>
      </c>
      <c r="T1" s="11">
        <v>35246</v>
      </c>
      <c r="U1" s="11">
        <v>35277</v>
      </c>
      <c r="V1" s="11">
        <v>35308</v>
      </c>
      <c r="W1" s="11">
        <v>35338</v>
      </c>
      <c r="X1" s="11">
        <v>35369</v>
      </c>
      <c r="Y1" s="11">
        <v>35399</v>
      </c>
      <c r="Z1" s="11">
        <v>35430</v>
      </c>
      <c r="AA1" s="11">
        <v>35461</v>
      </c>
      <c r="AB1" s="11">
        <v>35489</v>
      </c>
      <c r="AC1" s="11">
        <v>35520</v>
      </c>
      <c r="AD1" s="11">
        <v>35550</v>
      </c>
      <c r="AE1" s="11">
        <v>35581</v>
      </c>
      <c r="AF1" s="11">
        <v>35611</v>
      </c>
      <c r="AG1" s="11">
        <v>35642</v>
      </c>
      <c r="AH1" s="11">
        <v>35673</v>
      </c>
      <c r="AI1" s="11">
        <v>35703</v>
      </c>
      <c r="AJ1" s="11">
        <v>35734</v>
      </c>
      <c r="AK1" s="11">
        <v>35764</v>
      </c>
      <c r="AL1" s="11">
        <v>35795</v>
      </c>
      <c r="AM1" s="11">
        <v>35826</v>
      </c>
      <c r="AN1" s="11">
        <v>35854</v>
      </c>
      <c r="AO1" s="11">
        <v>35885</v>
      </c>
      <c r="AP1" s="11">
        <v>35915</v>
      </c>
      <c r="AQ1" s="11">
        <v>35946</v>
      </c>
      <c r="AR1" s="11">
        <v>35976</v>
      </c>
      <c r="AS1" s="11">
        <v>36007</v>
      </c>
      <c r="AT1" s="11">
        <v>36038</v>
      </c>
      <c r="AU1" s="11">
        <v>36068</v>
      </c>
      <c r="AV1" s="11">
        <v>36099</v>
      </c>
      <c r="AW1" s="11">
        <v>36129</v>
      </c>
      <c r="AX1" s="11">
        <v>36160</v>
      </c>
      <c r="AY1" s="11">
        <v>36191</v>
      </c>
      <c r="AZ1" s="11">
        <v>36219</v>
      </c>
      <c r="BA1" s="11">
        <v>36250</v>
      </c>
      <c r="BB1" s="11">
        <v>36280</v>
      </c>
      <c r="BC1" s="11">
        <v>36311</v>
      </c>
      <c r="BD1" s="11">
        <v>36341</v>
      </c>
      <c r="BE1" s="11">
        <v>36372</v>
      </c>
      <c r="BF1" s="11">
        <v>36403</v>
      </c>
      <c r="BG1" s="11">
        <v>36433</v>
      </c>
      <c r="BH1" s="11">
        <v>36464</v>
      </c>
      <c r="BI1" s="11">
        <v>36494</v>
      </c>
      <c r="BJ1" s="11">
        <v>36525</v>
      </c>
      <c r="BK1" s="11">
        <v>36556</v>
      </c>
      <c r="BL1" s="11">
        <v>36585</v>
      </c>
      <c r="BM1" s="11">
        <v>36616</v>
      </c>
      <c r="BN1" s="11">
        <v>36646</v>
      </c>
      <c r="BO1" s="11">
        <v>36677</v>
      </c>
      <c r="BP1" s="11">
        <v>36707</v>
      </c>
      <c r="BQ1" s="11">
        <v>36738</v>
      </c>
      <c r="BR1" s="11">
        <v>36769</v>
      </c>
      <c r="BS1" s="11">
        <v>36799</v>
      </c>
      <c r="BT1" s="11">
        <v>36830</v>
      </c>
      <c r="BU1" s="11">
        <v>36860</v>
      </c>
      <c r="BV1" s="11">
        <v>36891</v>
      </c>
      <c r="BW1" s="11">
        <v>36922</v>
      </c>
      <c r="BX1" s="11">
        <v>36950</v>
      </c>
      <c r="BY1" s="11">
        <v>36981</v>
      </c>
      <c r="BZ1" s="11">
        <v>37011</v>
      </c>
      <c r="CA1" s="11">
        <v>37042</v>
      </c>
      <c r="CB1" s="11">
        <v>37072</v>
      </c>
      <c r="CC1" s="11">
        <v>37103</v>
      </c>
      <c r="CD1" s="11">
        <v>37134</v>
      </c>
      <c r="CE1" s="11">
        <v>37164</v>
      </c>
      <c r="CF1" s="11">
        <v>37195</v>
      </c>
      <c r="CG1" s="11">
        <v>37225</v>
      </c>
      <c r="CH1" s="11">
        <v>37256</v>
      </c>
      <c r="CI1" s="11">
        <v>37287</v>
      </c>
      <c r="CJ1" s="11">
        <v>37315</v>
      </c>
      <c r="CK1" s="11">
        <v>37346</v>
      </c>
      <c r="CL1" s="11">
        <v>37376</v>
      </c>
      <c r="CM1" s="11">
        <v>37407</v>
      </c>
      <c r="CN1" s="11">
        <v>37437</v>
      </c>
      <c r="CO1" s="11">
        <v>37468</v>
      </c>
      <c r="CP1" s="11">
        <v>37499</v>
      </c>
      <c r="CQ1" s="11">
        <v>37529</v>
      </c>
      <c r="CR1" s="11">
        <v>37560</v>
      </c>
      <c r="CS1" s="11">
        <v>37590</v>
      </c>
      <c r="CT1" s="11">
        <v>37621</v>
      </c>
      <c r="CU1" s="11">
        <v>37652</v>
      </c>
      <c r="CV1" s="11">
        <v>37680</v>
      </c>
      <c r="CW1" s="11">
        <v>37711</v>
      </c>
      <c r="CX1" s="11">
        <v>37741</v>
      </c>
      <c r="CY1" s="11">
        <v>37772</v>
      </c>
      <c r="CZ1" s="11">
        <v>37802</v>
      </c>
      <c r="DA1" s="11">
        <v>37833</v>
      </c>
      <c r="DB1" s="11">
        <v>37864</v>
      </c>
      <c r="DC1" s="11">
        <v>37894</v>
      </c>
      <c r="DD1" s="11">
        <v>37925</v>
      </c>
      <c r="DE1" s="11">
        <v>37955</v>
      </c>
      <c r="DF1" s="11">
        <v>37986</v>
      </c>
      <c r="DG1" s="11">
        <v>38017</v>
      </c>
      <c r="DH1" s="11">
        <v>38046</v>
      </c>
      <c r="DI1" s="11">
        <v>38077</v>
      </c>
      <c r="DJ1" s="11">
        <v>38107</v>
      </c>
      <c r="DK1" s="11">
        <v>38138</v>
      </c>
      <c r="DL1" s="11">
        <v>38168</v>
      </c>
      <c r="DM1" s="11">
        <v>38199</v>
      </c>
      <c r="DN1" s="11">
        <v>38230</v>
      </c>
      <c r="DO1" s="11">
        <v>38260</v>
      </c>
      <c r="DP1" s="11">
        <v>38291</v>
      </c>
      <c r="DQ1" s="11">
        <v>38321</v>
      </c>
      <c r="DR1" s="11">
        <v>38352</v>
      </c>
      <c r="DS1" s="11">
        <v>38383</v>
      </c>
      <c r="DT1" s="11">
        <v>38411</v>
      </c>
      <c r="DU1" s="11">
        <v>38442</v>
      </c>
      <c r="DV1" s="11">
        <v>38472</v>
      </c>
      <c r="DW1" s="11">
        <v>38503</v>
      </c>
      <c r="DX1" s="11">
        <v>38533</v>
      </c>
      <c r="DY1" s="11">
        <v>38564</v>
      </c>
      <c r="DZ1" s="11">
        <v>38595</v>
      </c>
      <c r="EA1" s="11">
        <v>38625</v>
      </c>
      <c r="EB1" s="11">
        <v>38656</v>
      </c>
      <c r="EC1" s="11">
        <v>38686</v>
      </c>
      <c r="ED1" s="11">
        <v>38717</v>
      </c>
      <c r="EE1" s="11">
        <v>38748</v>
      </c>
      <c r="EF1" s="11">
        <v>38776</v>
      </c>
      <c r="EG1" s="11">
        <v>38807</v>
      </c>
      <c r="EH1" s="11">
        <v>38837</v>
      </c>
      <c r="EI1" s="11">
        <v>38868</v>
      </c>
      <c r="EJ1" s="11">
        <v>38898</v>
      </c>
      <c r="EK1" s="11">
        <v>38929</v>
      </c>
      <c r="EL1" s="11">
        <v>38960</v>
      </c>
      <c r="EM1" s="11">
        <v>38990</v>
      </c>
      <c r="EN1" s="11">
        <v>39021</v>
      </c>
      <c r="EO1" s="11">
        <v>39051</v>
      </c>
      <c r="EP1" s="11">
        <v>39082</v>
      </c>
      <c r="EQ1" s="11">
        <v>39113</v>
      </c>
      <c r="ER1" s="11">
        <v>39141</v>
      </c>
      <c r="ES1" s="11">
        <v>39172</v>
      </c>
      <c r="ET1" s="11">
        <v>39202</v>
      </c>
      <c r="EU1" s="11">
        <v>39233</v>
      </c>
      <c r="EV1" s="11">
        <v>39263</v>
      </c>
      <c r="EW1" s="11">
        <v>39294</v>
      </c>
      <c r="EX1" s="11">
        <v>39325</v>
      </c>
      <c r="EY1" s="11">
        <v>39355</v>
      </c>
      <c r="EZ1" s="11">
        <v>39386</v>
      </c>
      <c r="FA1" s="11">
        <v>39401</v>
      </c>
      <c r="FB1" s="11">
        <f>FA1+30.4</f>
        <v>39431.4</v>
      </c>
      <c r="FC1" s="11">
        <f t="shared" ref="FC1:HN1" si="0">FB1+30.4</f>
        <v>39461.800000000003</v>
      </c>
      <c r="FD1" s="11">
        <f t="shared" si="0"/>
        <v>39492.200000000004</v>
      </c>
      <c r="FE1" s="11">
        <f t="shared" si="0"/>
        <v>39522.600000000006</v>
      </c>
      <c r="FF1" s="11">
        <f t="shared" si="0"/>
        <v>39553.000000000007</v>
      </c>
      <c r="FG1" s="11">
        <f t="shared" si="0"/>
        <v>39583.400000000009</v>
      </c>
      <c r="FH1" s="11">
        <f t="shared" si="0"/>
        <v>39613.80000000001</v>
      </c>
      <c r="FI1" s="11">
        <f t="shared" si="0"/>
        <v>39644.200000000012</v>
      </c>
      <c r="FJ1" s="11">
        <f t="shared" si="0"/>
        <v>39674.600000000013</v>
      </c>
      <c r="FK1" s="11">
        <f t="shared" si="0"/>
        <v>39705.000000000015</v>
      </c>
      <c r="FL1" s="11">
        <f t="shared" si="0"/>
        <v>39735.400000000016</v>
      </c>
      <c r="FM1" s="11">
        <f t="shared" si="0"/>
        <v>39765.800000000017</v>
      </c>
      <c r="FN1" s="11">
        <f t="shared" si="0"/>
        <v>39796.200000000019</v>
      </c>
      <c r="FO1" s="11">
        <f t="shared" si="0"/>
        <v>39826.60000000002</v>
      </c>
      <c r="FP1" s="11">
        <f t="shared" si="0"/>
        <v>39857.000000000022</v>
      </c>
      <c r="FQ1" s="11">
        <f t="shared" si="0"/>
        <v>39887.400000000023</v>
      </c>
      <c r="FR1" s="11">
        <f t="shared" si="0"/>
        <v>39917.800000000025</v>
      </c>
      <c r="FS1" s="11">
        <f t="shared" si="0"/>
        <v>39948.200000000026</v>
      </c>
      <c r="FT1" s="11">
        <f t="shared" si="0"/>
        <v>39978.600000000028</v>
      </c>
      <c r="FU1" s="11">
        <f t="shared" si="0"/>
        <v>40009.000000000029</v>
      </c>
      <c r="FV1" s="11">
        <f t="shared" si="0"/>
        <v>40039.400000000031</v>
      </c>
      <c r="FW1" s="11">
        <f t="shared" si="0"/>
        <v>40069.800000000032</v>
      </c>
      <c r="FX1" s="11">
        <f t="shared" si="0"/>
        <v>40100.200000000033</v>
      </c>
      <c r="FY1" s="11">
        <f t="shared" si="0"/>
        <v>40130.600000000035</v>
      </c>
      <c r="FZ1" s="11">
        <f t="shared" si="0"/>
        <v>40161.000000000036</v>
      </c>
      <c r="GA1" s="11">
        <f t="shared" si="0"/>
        <v>40191.400000000038</v>
      </c>
      <c r="GB1" s="11">
        <f t="shared" si="0"/>
        <v>40221.800000000039</v>
      </c>
      <c r="GC1" s="11">
        <f t="shared" si="0"/>
        <v>40252.200000000041</v>
      </c>
      <c r="GD1" s="11">
        <f t="shared" si="0"/>
        <v>40282.600000000042</v>
      </c>
      <c r="GE1" s="11">
        <f t="shared" si="0"/>
        <v>40313.000000000044</v>
      </c>
      <c r="GF1" s="11">
        <f t="shared" si="0"/>
        <v>40343.400000000045</v>
      </c>
      <c r="GG1" s="11">
        <f t="shared" si="0"/>
        <v>40373.800000000047</v>
      </c>
      <c r="GH1" s="11">
        <f t="shared" si="0"/>
        <v>40404.200000000048</v>
      </c>
      <c r="GI1" s="11">
        <f t="shared" si="0"/>
        <v>40434.600000000049</v>
      </c>
      <c r="GJ1" s="11">
        <f t="shared" si="0"/>
        <v>40465.000000000051</v>
      </c>
      <c r="GK1" s="11">
        <f t="shared" si="0"/>
        <v>40495.400000000052</v>
      </c>
      <c r="GL1" s="11">
        <f t="shared" si="0"/>
        <v>40525.800000000054</v>
      </c>
      <c r="GM1" s="11">
        <f t="shared" si="0"/>
        <v>40556.200000000055</v>
      </c>
      <c r="GN1" s="11">
        <f t="shared" si="0"/>
        <v>40586.600000000057</v>
      </c>
      <c r="GO1" s="11">
        <f t="shared" si="0"/>
        <v>40617.000000000058</v>
      </c>
      <c r="GP1" s="11">
        <f t="shared" si="0"/>
        <v>40647.40000000006</v>
      </c>
      <c r="GQ1" s="11">
        <f t="shared" si="0"/>
        <v>40677.800000000061</v>
      </c>
      <c r="GR1" s="11">
        <f t="shared" si="0"/>
        <v>40708.200000000063</v>
      </c>
      <c r="GS1" s="11">
        <f t="shared" si="0"/>
        <v>40738.600000000064</v>
      </c>
      <c r="GT1" s="11">
        <f t="shared" si="0"/>
        <v>40769.000000000065</v>
      </c>
      <c r="GU1" s="11">
        <f t="shared" si="0"/>
        <v>40799.400000000067</v>
      </c>
      <c r="GV1" s="11">
        <f t="shared" si="0"/>
        <v>40829.800000000068</v>
      </c>
      <c r="GW1" s="11">
        <f t="shared" si="0"/>
        <v>40860.20000000007</v>
      </c>
      <c r="GX1" s="11">
        <f t="shared" si="0"/>
        <v>40890.600000000071</v>
      </c>
      <c r="GY1" s="11">
        <f t="shared" si="0"/>
        <v>40921.000000000073</v>
      </c>
      <c r="GZ1" s="11">
        <f t="shared" si="0"/>
        <v>40951.400000000074</v>
      </c>
      <c r="HA1" s="11">
        <f t="shared" si="0"/>
        <v>40981.800000000076</v>
      </c>
      <c r="HB1" s="11">
        <f t="shared" si="0"/>
        <v>41012.200000000077</v>
      </c>
      <c r="HC1" s="11">
        <f t="shared" si="0"/>
        <v>41042.600000000079</v>
      </c>
      <c r="HD1" s="11">
        <f t="shared" si="0"/>
        <v>41073.00000000008</v>
      </c>
      <c r="HE1" s="11">
        <f t="shared" si="0"/>
        <v>41103.400000000081</v>
      </c>
      <c r="HF1" s="11">
        <f t="shared" si="0"/>
        <v>41133.800000000083</v>
      </c>
      <c r="HG1" s="11">
        <f t="shared" si="0"/>
        <v>41164.200000000084</v>
      </c>
      <c r="HH1" s="11">
        <f t="shared" si="0"/>
        <v>41194.600000000086</v>
      </c>
      <c r="HI1" s="11">
        <f t="shared" si="0"/>
        <v>41225.000000000087</v>
      </c>
      <c r="HJ1" s="11">
        <f t="shared" si="0"/>
        <v>41255.400000000089</v>
      </c>
      <c r="HK1" s="11">
        <f t="shared" si="0"/>
        <v>41285.80000000009</v>
      </c>
      <c r="HL1" s="11">
        <f t="shared" si="0"/>
        <v>41316.200000000092</v>
      </c>
      <c r="HM1" s="11">
        <f t="shared" si="0"/>
        <v>41346.600000000093</v>
      </c>
      <c r="HN1" s="11">
        <f t="shared" si="0"/>
        <v>41377.000000000095</v>
      </c>
      <c r="HO1" s="11">
        <f t="shared" ref="HO1:IL1" si="1">HN1+30.4</f>
        <v>41407.400000000096</v>
      </c>
      <c r="HP1" s="11">
        <f t="shared" si="1"/>
        <v>41437.800000000097</v>
      </c>
      <c r="HQ1" s="11">
        <f t="shared" si="1"/>
        <v>41468.200000000099</v>
      </c>
      <c r="HR1" s="11">
        <f t="shared" si="1"/>
        <v>41498.6000000001</v>
      </c>
      <c r="HS1" s="11">
        <f t="shared" si="1"/>
        <v>41529.000000000102</v>
      </c>
      <c r="HT1" s="11">
        <f t="shared" si="1"/>
        <v>41559.400000000103</v>
      </c>
      <c r="HU1" s="11">
        <f t="shared" si="1"/>
        <v>41589.800000000105</v>
      </c>
      <c r="HV1" s="11">
        <f t="shared" si="1"/>
        <v>41620.200000000106</v>
      </c>
      <c r="HW1" s="11">
        <f t="shared" si="1"/>
        <v>41650.600000000108</v>
      </c>
      <c r="HX1" s="11">
        <v>41681.000000000109</v>
      </c>
      <c r="HY1" s="11">
        <v>41711.400000000111</v>
      </c>
      <c r="HZ1" s="11">
        <v>41741.800000000112</v>
      </c>
      <c r="IA1" s="11">
        <f t="shared" si="1"/>
        <v>41772.200000000114</v>
      </c>
      <c r="IB1" s="11">
        <f t="shared" si="1"/>
        <v>41802.600000000115</v>
      </c>
      <c r="IC1" s="11">
        <f t="shared" si="1"/>
        <v>41833.000000000116</v>
      </c>
      <c r="ID1" s="11">
        <v>41865</v>
      </c>
      <c r="IE1" s="11">
        <f t="shared" si="1"/>
        <v>41895.4</v>
      </c>
      <c r="IF1" s="11">
        <f t="shared" si="1"/>
        <v>41925.800000000003</v>
      </c>
      <c r="IG1" s="11">
        <f t="shared" si="1"/>
        <v>41956.200000000004</v>
      </c>
      <c r="IH1" s="11">
        <f t="shared" si="1"/>
        <v>41986.600000000006</v>
      </c>
      <c r="II1" s="11">
        <f t="shared" si="1"/>
        <v>42017.000000000007</v>
      </c>
      <c r="IJ1" s="11">
        <f t="shared" si="1"/>
        <v>42047.400000000009</v>
      </c>
      <c r="IK1" s="11">
        <f t="shared" si="1"/>
        <v>42077.80000000001</v>
      </c>
      <c r="IL1" s="11">
        <f t="shared" si="1"/>
        <v>42108.200000000012</v>
      </c>
      <c r="IM1" s="11">
        <f t="shared" ref="IM1:IX1" si="2">IL1+30.4</f>
        <v>42138.600000000013</v>
      </c>
      <c r="IN1" s="11">
        <f t="shared" si="2"/>
        <v>42169.000000000015</v>
      </c>
      <c r="IO1" s="11">
        <f t="shared" si="2"/>
        <v>42199.400000000016</v>
      </c>
      <c r="IP1" s="11">
        <f t="shared" si="2"/>
        <v>42229.800000000017</v>
      </c>
      <c r="IQ1" s="11">
        <f t="shared" si="2"/>
        <v>42260.200000000019</v>
      </c>
      <c r="IR1" s="11">
        <f t="shared" si="2"/>
        <v>42290.60000000002</v>
      </c>
      <c r="IS1" s="11">
        <f t="shared" si="2"/>
        <v>42321.000000000022</v>
      </c>
      <c r="IT1" s="11">
        <f t="shared" si="2"/>
        <v>42351.400000000023</v>
      </c>
      <c r="IU1" s="11">
        <f t="shared" si="2"/>
        <v>42381.800000000025</v>
      </c>
      <c r="IV1" s="11">
        <f t="shared" si="2"/>
        <v>42412.200000000026</v>
      </c>
      <c r="IW1" s="11">
        <f t="shared" si="2"/>
        <v>42442.600000000028</v>
      </c>
      <c r="IX1" s="11">
        <f t="shared" si="2"/>
        <v>42473.000000000029</v>
      </c>
      <c r="IY1" s="11">
        <f t="shared" ref="IY1" si="3">IX1+30.4</f>
        <v>42503.400000000031</v>
      </c>
      <c r="IZ1" s="11">
        <f t="shared" ref="IZ1:MB1" si="4">IY1+30.4</f>
        <v>42533.800000000032</v>
      </c>
      <c r="JA1" s="11">
        <f t="shared" si="4"/>
        <v>42564.200000000033</v>
      </c>
      <c r="JB1" s="11">
        <f t="shared" si="4"/>
        <v>42594.600000000035</v>
      </c>
      <c r="JC1" s="11">
        <f t="shared" si="4"/>
        <v>42625.000000000036</v>
      </c>
      <c r="JD1" s="11">
        <f t="shared" si="4"/>
        <v>42655.400000000038</v>
      </c>
      <c r="JE1" s="11">
        <f t="shared" si="4"/>
        <v>42685.800000000039</v>
      </c>
      <c r="JF1" s="11">
        <f t="shared" si="4"/>
        <v>42716.200000000041</v>
      </c>
      <c r="JG1" s="11">
        <f t="shared" si="4"/>
        <v>42746.600000000042</v>
      </c>
      <c r="JH1" s="11">
        <f t="shared" si="4"/>
        <v>42777.000000000044</v>
      </c>
      <c r="JI1" s="11">
        <f t="shared" si="4"/>
        <v>42807.400000000045</v>
      </c>
      <c r="JJ1" s="11">
        <f t="shared" si="4"/>
        <v>42837.800000000047</v>
      </c>
      <c r="JK1" s="11">
        <f t="shared" si="4"/>
        <v>42868.200000000048</v>
      </c>
      <c r="JL1" s="11">
        <f t="shared" si="4"/>
        <v>42898.600000000049</v>
      </c>
      <c r="JM1" s="11">
        <f t="shared" si="4"/>
        <v>42929.000000000051</v>
      </c>
      <c r="JN1" s="11">
        <f t="shared" si="4"/>
        <v>42959.400000000052</v>
      </c>
      <c r="JO1" s="11">
        <f t="shared" si="4"/>
        <v>42989.800000000054</v>
      </c>
      <c r="JP1" s="11">
        <f t="shared" si="4"/>
        <v>43020.200000000055</v>
      </c>
      <c r="JQ1" s="11">
        <f t="shared" si="4"/>
        <v>43050.600000000057</v>
      </c>
      <c r="JR1" s="11">
        <f t="shared" si="4"/>
        <v>43081.000000000058</v>
      </c>
      <c r="JS1" s="11">
        <f t="shared" si="4"/>
        <v>43111.40000000006</v>
      </c>
      <c r="JT1" s="11">
        <f t="shared" si="4"/>
        <v>43141.800000000061</v>
      </c>
      <c r="JU1" s="11">
        <f t="shared" si="4"/>
        <v>43172.200000000063</v>
      </c>
      <c r="JV1" s="11">
        <f t="shared" si="4"/>
        <v>43202.600000000064</v>
      </c>
      <c r="JW1" s="11">
        <f t="shared" si="4"/>
        <v>43233.000000000065</v>
      </c>
      <c r="JX1" s="11">
        <f t="shared" si="4"/>
        <v>43263.400000000067</v>
      </c>
      <c r="JY1" s="11">
        <f t="shared" si="4"/>
        <v>43293.800000000068</v>
      </c>
      <c r="JZ1" s="11">
        <f t="shared" si="4"/>
        <v>43324.20000000007</v>
      </c>
      <c r="KA1" s="11">
        <f t="shared" si="4"/>
        <v>43354.600000000071</v>
      </c>
      <c r="KB1" s="11">
        <f t="shared" si="4"/>
        <v>43385.000000000073</v>
      </c>
      <c r="KC1" s="11">
        <f t="shared" si="4"/>
        <v>43415.400000000074</v>
      </c>
      <c r="KD1" s="11">
        <f t="shared" si="4"/>
        <v>43445.800000000076</v>
      </c>
      <c r="KE1" s="11">
        <f t="shared" si="4"/>
        <v>43476.200000000077</v>
      </c>
      <c r="KF1" s="11">
        <f t="shared" si="4"/>
        <v>43506.600000000079</v>
      </c>
      <c r="KG1" s="11">
        <f t="shared" si="4"/>
        <v>43537.00000000008</v>
      </c>
      <c r="KH1" s="11">
        <f t="shared" si="4"/>
        <v>43567.400000000081</v>
      </c>
      <c r="KI1" s="11">
        <f t="shared" si="4"/>
        <v>43597.800000000083</v>
      </c>
      <c r="KJ1" s="11">
        <f t="shared" si="4"/>
        <v>43628.200000000084</v>
      </c>
      <c r="KK1" s="11">
        <f t="shared" si="4"/>
        <v>43658.600000000086</v>
      </c>
      <c r="KL1" s="11">
        <f t="shared" si="4"/>
        <v>43689.000000000087</v>
      </c>
      <c r="KM1" s="11">
        <f t="shared" si="4"/>
        <v>43719.400000000089</v>
      </c>
      <c r="KN1" s="11">
        <f t="shared" si="4"/>
        <v>43749.80000000009</v>
      </c>
      <c r="KO1" s="11">
        <f t="shared" si="4"/>
        <v>43780.200000000092</v>
      </c>
      <c r="KP1" s="11">
        <f t="shared" si="4"/>
        <v>43810.600000000093</v>
      </c>
      <c r="KQ1" s="11">
        <f t="shared" si="4"/>
        <v>43841.000000000095</v>
      </c>
      <c r="KR1" s="11">
        <f t="shared" si="4"/>
        <v>43871.400000000096</v>
      </c>
      <c r="KS1" s="11">
        <f t="shared" si="4"/>
        <v>43901.800000000097</v>
      </c>
      <c r="KT1" s="11">
        <f t="shared" si="4"/>
        <v>43932.200000000099</v>
      </c>
      <c r="KU1" s="11">
        <f t="shared" si="4"/>
        <v>43962.6000000001</v>
      </c>
      <c r="KV1" s="11">
        <f t="shared" si="4"/>
        <v>43993.000000000102</v>
      </c>
      <c r="KW1" s="11">
        <f t="shared" si="4"/>
        <v>44023.400000000103</v>
      </c>
      <c r="KX1" s="11">
        <f t="shared" si="4"/>
        <v>44053.800000000105</v>
      </c>
      <c r="KY1" s="11">
        <f t="shared" si="4"/>
        <v>44084.200000000106</v>
      </c>
      <c r="KZ1" s="11">
        <f t="shared" si="4"/>
        <v>44114.600000000108</v>
      </c>
      <c r="LA1" s="11">
        <f t="shared" si="4"/>
        <v>44145.000000000109</v>
      </c>
      <c r="LB1" s="11">
        <f t="shared" si="4"/>
        <v>44175.400000000111</v>
      </c>
      <c r="LC1" s="11">
        <f t="shared" si="4"/>
        <v>44205.800000000112</v>
      </c>
      <c r="LD1" s="11">
        <f t="shared" si="4"/>
        <v>44236.200000000114</v>
      </c>
      <c r="LE1" s="11">
        <f t="shared" si="4"/>
        <v>44266.600000000115</v>
      </c>
      <c r="LF1" s="11">
        <f t="shared" si="4"/>
        <v>44297.000000000116</v>
      </c>
      <c r="LG1" s="11">
        <f t="shared" si="4"/>
        <v>44327.400000000118</v>
      </c>
      <c r="LH1" s="11">
        <f t="shared" si="4"/>
        <v>44357.800000000119</v>
      </c>
      <c r="LI1" s="11">
        <f t="shared" si="4"/>
        <v>44388.200000000121</v>
      </c>
      <c r="LJ1" s="11">
        <f t="shared" si="4"/>
        <v>44418.600000000122</v>
      </c>
      <c r="LK1" s="11">
        <f t="shared" si="4"/>
        <v>44449.000000000124</v>
      </c>
      <c r="LL1" s="11">
        <f t="shared" si="4"/>
        <v>44479.400000000125</v>
      </c>
      <c r="LM1" s="11">
        <f t="shared" si="4"/>
        <v>44509.800000000127</v>
      </c>
      <c r="LN1" s="11">
        <f t="shared" si="4"/>
        <v>44540.200000000128</v>
      </c>
      <c r="LO1" s="11">
        <f t="shared" si="4"/>
        <v>44570.60000000013</v>
      </c>
      <c r="LP1" s="11">
        <f t="shared" si="4"/>
        <v>44601.000000000131</v>
      </c>
      <c r="LQ1" s="11">
        <f t="shared" si="4"/>
        <v>44631.400000000132</v>
      </c>
      <c r="LR1" s="11">
        <f t="shared" si="4"/>
        <v>44661.800000000134</v>
      </c>
      <c r="LS1" s="11">
        <f t="shared" si="4"/>
        <v>44692.200000000135</v>
      </c>
      <c r="LT1" s="11">
        <f t="shared" si="4"/>
        <v>44722.600000000137</v>
      </c>
      <c r="LU1" s="11">
        <f t="shared" si="4"/>
        <v>44753.000000000138</v>
      </c>
      <c r="LV1" s="11">
        <f t="shared" si="4"/>
        <v>44783.40000000014</v>
      </c>
      <c r="LW1" s="11">
        <f t="shared" si="4"/>
        <v>44813.800000000141</v>
      </c>
      <c r="LX1" s="11">
        <f t="shared" si="4"/>
        <v>44844.200000000143</v>
      </c>
      <c r="LY1" s="11">
        <f t="shared" si="4"/>
        <v>44874.600000000144</v>
      </c>
      <c r="LZ1" s="11">
        <f t="shared" si="4"/>
        <v>44905.000000000146</v>
      </c>
      <c r="MA1" s="11">
        <f t="shared" si="4"/>
        <v>44935.400000000147</v>
      </c>
      <c r="MB1" s="11">
        <f t="shared" si="4"/>
        <v>44965.800000000148</v>
      </c>
    </row>
    <row r="2" spans="1:340" s="47" customFormat="1" ht="15" customHeight="1" x14ac:dyDescent="0.2">
      <c r="A2" s="32" t="s">
        <v>137</v>
      </c>
      <c r="B2" s="32" t="s">
        <v>145</v>
      </c>
      <c r="C2" s="33" t="s">
        <v>4</v>
      </c>
      <c r="D2" s="15">
        <v>11910</v>
      </c>
      <c r="E2" s="15">
        <v>12528</v>
      </c>
      <c r="F2" s="15">
        <v>14119</v>
      </c>
      <c r="G2" s="15">
        <v>15153</v>
      </c>
      <c r="H2" s="15">
        <v>14654</v>
      </c>
      <c r="I2" s="15">
        <v>16478</v>
      </c>
      <c r="J2" s="15">
        <v>16264</v>
      </c>
      <c r="K2" s="15">
        <v>13352</v>
      </c>
      <c r="L2" s="15">
        <v>11499</v>
      </c>
      <c r="M2" s="15">
        <v>10418</v>
      </c>
      <c r="N2" s="15">
        <v>11010</v>
      </c>
      <c r="O2" s="15">
        <v>11539</v>
      </c>
      <c r="P2" s="15">
        <v>12768</v>
      </c>
      <c r="Q2" s="15">
        <v>13246</v>
      </c>
      <c r="R2" s="15">
        <v>16021</v>
      </c>
      <c r="S2" s="15">
        <v>15929</v>
      </c>
      <c r="T2" s="15">
        <v>15291</v>
      </c>
      <c r="U2" s="15">
        <v>17229</v>
      </c>
      <c r="V2" s="15">
        <v>16317</v>
      </c>
      <c r="W2" s="15">
        <v>13793</v>
      </c>
      <c r="X2" s="15">
        <v>11431</v>
      </c>
      <c r="Y2" s="15">
        <v>10510</v>
      </c>
      <c r="Z2" s="15">
        <v>10023</v>
      </c>
      <c r="AA2" s="15">
        <v>12006</v>
      </c>
      <c r="AB2" s="15">
        <v>11976</v>
      </c>
      <c r="AC2" s="15">
        <v>11924</v>
      </c>
      <c r="AD2" s="15">
        <v>13098</v>
      </c>
      <c r="AE2" s="15">
        <v>13763</v>
      </c>
      <c r="AF2" s="15">
        <v>12872</v>
      </c>
      <c r="AG2" s="15">
        <v>15358</v>
      </c>
      <c r="AH2" s="15">
        <v>14888</v>
      </c>
      <c r="AI2" s="15">
        <v>12307</v>
      </c>
      <c r="AJ2" s="15">
        <v>10749.5</v>
      </c>
      <c r="AK2" s="15">
        <v>9192</v>
      </c>
      <c r="AL2" s="15">
        <v>8541</v>
      </c>
      <c r="AM2" s="15">
        <v>9230</v>
      </c>
      <c r="AN2" s="15">
        <v>9286</v>
      </c>
      <c r="AO2" s="15">
        <v>9805</v>
      </c>
      <c r="AP2" s="15">
        <v>12254</v>
      </c>
      <c r="AQ2" s="15">
        <v>13029</v>
      </c>
      <c r="AR2" s="15">
        <v>12376</v>
      </c>
      <c r="AS2" s="15">
        <v>14264</v>
      </c>
      <c r="AT2" s="15">
        <v>14319</v>
      </c>
      <c r="AU2" s="15">
        <v>12515</v>
      </c>
      <c r="AV2" s="15">
        <v>9927</v>
      </c>
      <c r="AW2" s="15">
        <v>9481</v>
      </c>
      <c r="AX2" s="15">
        <v>9422</v>
      </c>
      <c r="AY2" s="15">
        <v>10826</v>
      </c>
      <c r="AZ2" s="15">
        <v>10614</v>
      </c>
      <c r="BA2" s="15">
        <v>10596</v>
      </c>
      <c r="BB2" s="15">
        <v>14139</v>
      </c>
      <c r="BC2" s="15">
        <v>14748</v>
      </c>
      <c r="BD2" s="15">
        <v>13399</v>
      </c>
      <c r="BE2" s="15">
        <v>16831</v>
      </c>
      <c r="BF2" s="15">
        <v>17466</v>
      </c>
      <c r="BG2" s="15">
        <v>14075</v>
      </c>
      <c r="BH2" s="15">
        <v>11344</v>
      </c>
      <c r="BI2" s="15">
        <v>10401</v>
      </c>
      <c r="BJ2" s="15">
        <v>9702</v>
      </c>
      <c r="BK2" s="15">
        <v>10263</v>
      </c>
      <c r="BL2" s="15">
        <v>10217</v>
      </c>
      <c r="BM2" s="15">
        <v>10848</v>
      </c>
      <c r="BN2" s="15">
        <v>13099</v>
      </c>
      <c r="BO2" s="15">
        <v>13692</v>
      </c>
      <c r="BP2" s="15">
        <v>13498</v>
      </c>
      <c r="BQ2" s="15">
        <v>15682</v>
      </c>
      <c r="BR2" s="15">
        <v>15407</v>
      </c>
      <c r="BS2" s="15">
        <v>12230</v>
      </c>
      <c r="BT2" s="15">
        <v>10182</v>
      </c>
      <c r="BU2" s="15">
        <v>9376</v>
      </c>
      <c r="BV2" s="15">
        <v>9229</v>
      </c>
      <c r="BW2" s="15">
        <v>10264</v>
      </c>
      <c r="BX2" s="15">
        <v>11709</v>
      </c>
      <c r="BY2" s="15">
        <v>9919</v>
      </c>
      <c r="BZ2" s="15">
        <v>17255</v>
      </c>
      <c r="CA2" s="15">
        <v>18656</v>
      </c>
      <c r="CB2" s="15">
        <v>19590</v>
      </c>
      <c r="CC2" s="15">
        <v>22235</v>
      </c>
      <c r="CD2" s="15">
        <v>22550</v>
      </c>
      <c r="CE2" s="15">
        <v>20719</v>
      </c>
      <c r="CF2" s="15">
        <v>20761</v>
      </c>
      <c r="CG2" s="15">
        <v>22570</v>
      </c>
      <c r="CH2" s="15">
        <v>24429</v>
      </c>
      <c r="CI2" s="15">
        <v>26188</v>
      </c>
      <c r="CJ2" s="15">
        <v>27071</v>
      </c>
      <c r="CK2" s="15">
        <v>26691</v>
      </c>
      <c r="CL2" s="15">
        <v>32125</v>
      </c>
      <c r="CM2" s="15">
        <v>31589</v>
      </c>
      <c r="CN2" s="15">
        <v>30220</v>
      </c>
      <c r="CO2" s="15">
        <v>30981</v>
      </c>
      <c r="CP2" s="15">
        <v>23858</v>
      </c>
      <c r="CQ2" s="15">
        <v>27757</v>
      </c>
      <c r="CR2" s="15">
        <v>25023</v>
      </c>
      <c r="CS2" s="15">
        <v>24331</v>
      </c>
      <c r="CT2" s="15">
        <v>24361</v>
      </c>
      <c r="CU2" s="15">
        <v>24361</v>
      </c>
      <c r="CV2" s="15">
        <v>26133</v>
      </c>
      <c r="CW2" s="15">
        <v>26934</v>
      </c>
      <c r="CX2" s="15">
        <v>29393</v>
      </c>
      <c r="CY2" s="15">
        <v>30480</v>
      </c>
      <c r="CZ2" s="15">
        <v>30177</v>
      </c>
      <c r="DA2" s="15">
        <v>30615</v>
      </c>
      <c r="DB2" s="15">
        <v>29860</v>
      </c>
      <c r="DC2" s="15">
        <v>26777</v>
      </c>
      <c r="DD2" s="15">
        <v>23899</v>
      </c>
      <c r="DE2" s="15">
        <v>22247</v>
      </c>
      <c r="DF2" s="15">
        <v>20902</v>
      </c>
      <c r="DG2" s="15">
        <v>20479</v>
      </c>
      <c r="DH2" s="15">
        <v>18869</v>
      </c>
      <c r="DI2" s="15">
        <v>18157</v>
      </c>
      <c r="DJ2" s="15">
        <v>20525</v>
      </c>
      <c r="DK2" s="15">
        <v>20588</v>
      </c>
      <c r="DL2" s="15">
        <v>20148</v>
      </c>
      <c r="DM2" s="15">
        <v>22098</v>
      </c>
      <c r="DN2" s="15">
        <v>20778</v>
      </c>
      <c r="DO2" s="15">
        <v>17457</v>
      </c>
      <c r="DP2" s="15">
        <v>15548</v>
      </c>
      <c r="DQ2" s="15">
        <v>14919</v>
      </c>
      <c r="DR2" s="15">
        <v>14200</v>
      </c>
      <c r="DS2" s="15">
        <v>14968</v>
      </c>
      <c r="DT2" s="15">
        <v>14478</v>
      </c>
      <c r="DU2" s="15">
        <v>13958</v>
      </c>
      <c r="DV2" s="15">
        <v>15898</v>
      </c>
      <c r="DW2" s="15">
        <v>16188</v>
      </c>
      <c r="DX2" s="15">
        <v>15549</v>
      </c>
      <c r="DY2" s="15">
        <v>16728</v>
      </c>
      <c r="DZ2" s="15">
        <v>16418</v>
      </c>
      <c r="EA2" s="15">
        <v>12729</v>
      </c>
      <c r="EB2" s="15">
        <v>11493</v>
      </c>
      <c r="EC2" s="15">
        <v>10480</v>
      </c>
      <c r="ED2" s="15">
        <v>9482</v>
      </c>
      <c r="EE2" s="15">
        <v>9638</v>
      </c>
      <c r="EF2" s="15">
        <v>8844</v>
      </c>
      <c r="EG2" s="15">
        <v>9353</v>
      </c>
      <c r="EH2" s="15">
        <v>11916</v>
      </c>
      <c r="EI2" s="15">
        <v>12755</v>
      </c>
      <c r="EJ2" s="15">
        <v>12840</v>
      </c>
      <c r="EK2" s="15">
        <v>14534</v>
      </c>
      <c r="EL2" s="15">
        <v>14510</v>
      </c>
      <c r="EM2" s="15">
        <v>12359</v>
      </c>
      <c r="EN2" s="15">
        <v>11360</v>
      </c>
      <c r="EO2" s="15">
        <v>10702</v>
      </c>
      <c r="EP2" s="15">
        <v>10886</v>
      </c>
      <c r="EQ2" s="15">
        <v>11619</v>
      </c>
      <c r="ER2" s="15">
        <v>12137</v>
      </c>
      <c r="ES2" s="15">
        <v>12434</v>
      </c>
      <c r="ET2" s="15">
        <v>14864</v>
      </c>
      <c r="EU2" s="15">
        <v>16656</v>
      </c>
      <c r="EV2" s="15">
        <v>16711</v>
      </c>
      <c r="EW2" s="15">
        <v>18458</v>
      </c>
      <c r="EX2" s="15">
        <v>17879</v>
      </c>
      <c r="EY2" s="15">
        <v>16538</v>
      </c>
      <c r="EZ2" s="15">
        <v>15458</v>
      </c>
      <c r="FA2" s="15">
        <v>14626</v>
      </c>
      <c r="FB2" s="15">
        <v>15625</v>
      </c>
      <c r="FC2" s="15">
        <v>17236</v>
      </c>
      <c r="FD2" s="15">
        <v>18262</v>
      </c>
      <c r="FE2" s="15">
        <v>19119</v>
      </c>
      <c r="FF2" s="15">
        <v>22039</v>
      </c>
      <c r="FG2" s="15">
        <v>24402</v>
      </c>
      <c r="FH2" s="15">
        <v>25155</v>
      </c>
      <c r="FI2" s="15">
        <v>27499</v>
      </c>
      <c r="FJ2" s="15">
        <v>29286</v>
      </c>
      <c r="FK2" s="15">
        <v>30571</v>
      </c>
      <c r="FL2" s="15">
        <v>32282</v>
      </c>
      <c r="FM2" s="15">
        <v>36325</v>
      </c>
      <c r="FN2" s="15">
        <v>42012</v>
      </c>
      <c r="FO2" s="15">
        <v>49131</v>
      </c>
      <c r="FP2" s="15">
        <v>56509</v>
      </c>
      <c r="FQ2" s="15">
        <v>63334</v>
      </c>
      <c r="FR2" s="15">
        <v>69062</v>
      </c>
      <c r="FS2" s="15">
        <v>69914</v>
      </c>
      <c r="FT2" s="15">
        <v>69512</v>
      </c>
      <c r="FU2" s="15">
        <v>71226</v>
      </c>
      <c r="FV2" s="15">
        <v>68777</v>
      </c>
      <c r="FW2" s="15">
        <v>65993</v>
      </c>
      <c r="FX2" s="15">
        <v>62480</v>
      </c>
      <c r="FY2" s="15">
        <v>60354</v>
      </c>
      <c r="FZ2" s="15">
        <v>59507</v>
      </c>
      <c r="GA2" s="15">
        <v>58501</v>
      </c>
      <c r="GB2" s="15">
        <v>55590</v>
      </c>
      <c r="GC2" s="15">
        <v>53238</v>
      </c>
      <c r="GD2" s="15">
        <v>52264</v>
      </c>
      <c r="GE2" s="15">
        <v>50301</v>
      </c>
      <c r="GF2" s="15">
        <v>48130</v>
      </c>
      <c r="GG2" s="15">
        <v>48060</v>
      </c>
      <c r="GH2" s="15">
        <v>46311</v>
      </c>
      <c r="GI2" s="15">
        <v>41641</v>
      </c>
      <c r="GJ2" s="15">
        <v>40403</v>
      </c>
      <c r="GK2" s="15">
        <v>38250</v>
      </c>
      <c r="GL2" s="15">
        <v>35858</v>
      </c>
      <c r="GM2" s="15">
        <v>37777</v>
      </c>
      <c r="GN2" s="15">
        <v>37515</v>
      </c>
      <c r="GO2" s="15">
        <v>35802</v>
      </c>
      <c r="GP2" s="15">
        <v>37452</v>
      </c>
      <c r="GQ2" s="15">
        <v>37975</v>
      </c>
      <c r="GR2" s="15">
        <v>42289</v>
      </c>
      <c r="GS2" s="15">
        <v>42307</v>
      </c>
      <c r="GT2" s="15">
        <v>38125</v>
      </c>
      <c r="GU2" s="15">
        <v>34564</v>
      </c>
      <c r="GV2" s="15">
        <v>33146</v>
      </c>
      <c r="GW2" s="15">
        <v>31337</v>
      </c>
      <c r="GX2" s="15">
        <v>30334</v>
      </c>
      <c r="GY2" s="15">
        <v>31566</v>
      </c>
      <c r="GZ2" s="15">
        <v>30859</v>
      </c>
      <c r="HA2" s="15">
        <v>29261</v>
      </c>
      <c r="HB2" s="15">
        <v>31494</v>
      </c>
      <c r="HC2" s="15">
        <v>32509</v>
      </c>
      <c r="HD2" s="15">
        <v>30900</v>
      </c>
      <c r="HE2" s="15">
        <v>33549</v>
      </c>
      <c r="HF2" s="15">
        <v>28663</v>
      </c>
      <c r="HG2" s="15">
        <v>25271</v>
      </c>
      <c r="HH2" s="15">
        <v>22730</v>
      </c>
      <c r="HI2" s="15">
        <v>19953</v>
      </c>
      <c r="HJ2" s="15">
        <v>20635</v>
      </c>
      <c r="HK2" s="15">
        <v>22057</v>
      </c>
      <c r="HL2" s="15">
        <v>21486</v>
      </c>
      <c r="HM2" s="15">
        <v>20791</v>
      </c>
      <c r="HN2" s="15">
        <v>22409</v>
      </c>
      <c r="HO2" s="15">
        <v>24366</v>
      </c>
      <c r="HP2" s="15">
        <v>23573</v>
      </c>
      <c r="HQ2" s="15">
        <v>25613</v>
      </c>
      <c r="HR2" s="15">
        <v>25420</v>
      </c>
      <c r="HS2" s="15">
        <v>22525</v>
      </c>
      <c r="HT2" s="15">
        <v>20848</v>
      </c>
      <c r="HU2" s="15">
        <v>20174</v>
      </c>
      <c r="HV2" s="15">
        <v>19765</v>
      </c>
      <c r="HW2" s="15">
        <v>20604</v>
      </c>
      <c r="HX2" s="15">
        <v>20864</v>
      </c>
      <c r="HY2" s="15">
        <v>21751</v>
      </c>
      <c r="HZ2" s="15">
        <v>21948</v>
      </c>
      <c r="IA2" s="15">
        <v>23554</v>
      </c>
      <c r="IB2" s="15">
        <v>23446</v>
      </c>
      <c r="IC2" s="15">
        <v>24827</v>
      </c>
      <c r="ID2" s="15">
        <v>23315</v>
      </c>
      <c r="IE2" s="15">
        <v>20988</v>
      </c>
      <c r="IF2" s="15">
        <v>18411</v>
      </c>
      <c r="IG2" s="15">
        <v>17155</v>
      </c>
      <c r="IH2" s="15">
        <v>16727</v>
      </c>
      <c r="II2" s="15">
        <v>17097</v>
      </c>
      <c r="IJ2" s="15">
        <v>16674</v>
      </c>
      <c r="IK2" s="15">
        <v>16878</v>
      </c>
      <c r="IL2" s="15">
        <v>19448</v>
      </c>
      <c r="IM2" s="15">
        <v>19759</v>
      </c>
      <c r="IN2" s="15">
        <v>19952</v>
      </c>
      <c r="IO2" s="15">
        <v>21569</v>
      </c>
      <c r="IP2" s="15">
        <v>21001</v>
      </c>
      <c r="IQ2" s="47">
        <v>19028</v>
      </c>
      <c r="IR2" s="47">
        <v>16459</v>
      </c>
      <c r="IS2" s="47">
        <v>15246</v>
      </c>
      <c r="IT2" s="47">
        <v>14756</v>
      </c>
      <c r="IU2" s="47">
        <v>17097</v>
      </c>
      <c r="IV2" s="47">
        <v>15198</v>
      </c>
      <c r="IW2" s="47">
        <v>14862</v>
      </c>
      <c r="IX2" s="47">
        <v>17432</v>
      </c>
      <c r="IY2" s="47">
        <v>19040</v>
      </c>
      <c r="IZ2" s="47">
        <v>18628</v>
      </c>
      <c r="JA2" s="47">
        <v>20305</v>
      </c>
      <c r="JB2" s="47">
        <v>20204</v>
      </c>
      <c r="JC2" s="47">
        <v>16946</v>
      </c>
      <c r="JD2" s="47">
        <v>15612</v>
      </c>
      <c r="JE2" s="47">
        <v>15023</v>
      </c>
      <c r="JF2" s="47">
        <v>13560</v>
      </c>
      <c r="JG2" s="47">
        <v>14257</v>
      </c>
      <c r="JH2" s="47">
        <v>14028</v>
      </c>
      <c r="JI2" s="47">
        <v>13342</v>
      </c>
      <c r="JJ2" s="47">
        <v>15225</v>
      </c>
      <c r="JK2" s="47">
        <v>16938</v>
      </c>
      <c r="JL2" s="47">
        <v>16188</v>
      </c>
      <c r="JM2" s="47">
        <v>17613</v>
      </c>
      <c r="JN2" s="47">
        <v>17640</v>
      </c>
      <c r="JO2" s="47">
        <v>15075</v>
      </c>
      <c r="JP2" s="47">
        <v>13384</v>
      </c>
      <c r="JQ2" s="47">
        <v>11160</v>
      </c>
      <c r="JR2" s="47">
        <v>11238</v>
      </c>
      <c r="JS2" s="47">
        <v>11674</v>
      </c>
      <c r="JT2" s="47">
        <v>11835</v>
      </c>
      <c r="JU2" s="47">
        <v>11605</v>
      </c>
      <c r="JV2" s="47">
        <v>13162</v>
      </c>
      <c r="JW2" s="47">
        <v>15110</v>
      </c>
      <c r="JX2" s="47">
        <v>14782</v>
      </c>
      <c r="JY2" s="47">
        <v>16123</v>
      </c>
      <c r="JZ2" s="47">
        <v>15808</v>
      </c>
      <c r="KA2" s="47">
        <v>13450</v>
      </c>
      <c r="KB2" s="47">
        <v>11831</v>
      </c>
      <c r="KC2" s="47">
        <v>9820</v>
      </c>
      <c r="KD2" s="47">
        <v>9649</v>
      </c>
      <c r="KE2" s="47">
        <v>9933</v>
      </c>
      <c r="KF2" s="47">
        <v>9925</v>
      </c>
      <c r="KG2" s="47">
        <v>9922</v>
      </c>
      <c r="KH2" s="47">
        <v>10950</v>
      </c>
      <c r="KI2" s="47">
        <v>13782</v>
      </c>
      <c r="KJ2" s="47">
        <v>13767</v>
      </c>
      <c r="KK2" s="47">
        <v>14644</v>
      </c>
      <c r="KL2" s="47">
        <v>14678</v>
      </c>
      <c r="KM2" s="47">
        <v>12637</v>
      </c>
      <c r="KN2" s="47">
        <v>11254</v>
      </c>
      <c r="KO2" s="47">
        <v>9954</v>
      </c>
      <c r="KP2" s="47">
        <v>9289</v>
      </c>
      <c r="KQ2" s="47">
        <v>9815</v>
      </c>
      <c r="KR2" s="47">
        <v>9754</v>
      </c>
      <c r="KS2" s="47">
        <v>9805</v>
      </c>
      <c r="KT2" s="47">
        <v>87837</v>
      </c>
      <c r="KU2" s="47">
        <v>102538</v>
      </c>
      <c r="KV2" s="47">
        <v>105039</v>
      </c>
      <c r="KW2" s="47">
        <v>111386</v>
      </c>
      <c r="KX2" s="47">
        <v>101758</v>
      </c>
      <c r="KY2" s="47">
        <v>94558</v>
      </c>
      <c r="KZ2" s="47">
        <v>62680</v>
      </c>
      <c r="LA2" s="47">
        <v>45770</v>
      </c>
      <c r="LB2" s="47">
        <v>38071</v>
      </c>
      <c r="LC2" s="47">
        <v>38071</v>
      </c>
      <c r="LD2" s="47">
        <v>34126</v>
      </c>
      <c r="LE2" s="47">
        <v>24924</v>
      </c>
      <c r="LF2" s="47">
        <v>26116</v>
      </c>
      <c r="LG2" s="47">
        <v>27432</v>
      </c>
      <c r="LH2" s="47">
        <v>22711</v>
      </c>
      <c r="LI2" s="47">
        <v>20218</v>
      </c>
      <c r="LJ2" s="47">
        <v>17708</v>
      </c>
      <c r="LK2" s="47">
        <v>13157</v>
      </c>
      <c r="LL2" s="47">
        <v>9494</v>
      </c>
      <c r="LM2" s="47">
        <v>7871</v>
      </c>
      <c r="LN2" s="47">
        <v>5889</v>
      </c>
      <c r="LO2" s="47">
        <v>6421</v>
      </c>
      <c r="LP2" s="47">
        <v>6439</v>
      </c>
      <c r="LQ2" s="47">
        <v>6526</v>
      </c>
      <c r="LR2" s="47">
        <v>7456</v>
      </c>
      <c r="LS2" s="47">
        <v>9208</v>
      </c>
      <c r="LT2" s="47">
        <v>9908</v>
      </c>
      <c r="LU2" s="47">
        <v>11333</v>
      </c>
      <c r="LV2" s="47">
        <v>11684</v>
      </c>
      <c r="LW2" s="47">
        <v>10505</v>
      </c>
      <c r="LX2" s="47">
        <v>9269</v>
      </c>
      <c r="LY2" s="47">
        <v>8987</v>
      </c>
      <c r="LZ2" s="47">
        <v>8606</v>
      </c>
      <c r="MA2" s="47">
        <v>9039</v>
      </c>
      <c r="MB2" s="47">
        <v>9477</v>
      </c>
    </row>
    <row r="3" spans="1:340" s="47" customFormat="1" ht="23.45" customHeight="1" x14ac:dyDescent="0.2">
      <c r="A3" s="32" t="s">
        <v>137</v>
      </c>
      <c r="B3" s="32" t="s">
        <v>146</v>
      </c>
      <c r="C3" s="33" t="s">
        <v>5</v>
      </c>
      <c r="D3" s="15">
        <v>7689</v>
      </c>
      <c r="E3" s="15">
        <v>7887</v>
      </c>
      <c r="F3" s="15">
        <v>8295</v>
      </c>
      <c r="G3" s="15">
        <v>8659</v>
      </c>
      <c r="H3" s="15">
        <v>9963</v>
      </c>
      <c r="I3" s="15">
        <v>11435</v>
      </c>
      <c r="J3" s="15">
        <v>11011</v>
      </c>
      <c r="K3" s="15">
        <v>9104</v>
      </c>
      <c r="L3" s="15">
        <v>8670</v>
      </c>
      <c r="M3" s="15">
        <v>7960</v>
      </c>
      <c r="N3" s="15">
        <v>7787</v>
      </c>
      <c r="O3" s="15">
        <v>7863</v>
      </c>
      <c r="P3" s="15">
        <v>7894</v>
      </c>
      <c r="Q3" s="15">
        <v>7755</v>
      </c>
      <c r="R3" s="15">
        <v>8296</v>
      </c>
      <c r="S3" s="15">
        <v>8751</v>
      </c>
      <c r="T3" s="15">
        <v>10224</v>
      </c>
      <c r="U3" s="15">
        <v>11535</v>
      </c>
      <c r="V3" s="15">
        <v>10611</v>
      </c>
      <c r="W3" s="15">
        <v>8812</v>
      </c>
      <c r="X3" s="15">
        <v>8215</v>
      </c>
      <c r="Y3" s="15">
        <v>7751</v>
      </c>
      <c r="Z3" s="15">
        <v>7185</v>
      </c>
      <c r="AA3" s="15">
        <v>7404</v>
      </c>
      <c r="AB3" s="15">
        <v>7384</v>
      </c>
      <c r="AC3" s="15">
        <v>7078</v>
      </c>
      <c r="AD3" s="15">
        <v>7454</v>
      </c>
      <c r="AE3" s="15">
        <v>8032</v>
      </c>
      <c r="AF3" s="15">
        <v>9377</v>
      </c>
      <c r="AG3" s="15">
        <v>10550</v>
      </c>
      <c r="AH3" s="15">
        <v>9776</v>
      </c>
      <c r="AI3" s="15">
        <v>8016</v>
      </c>
      <c r="AJ3" s="15">
        <v>7444</v>
      </c>
      <c r="AK3" s="15">
        <v>6872</v>
      </c>
      <c r="AL3" s="15">
        <v>6180</v>
      </c>
      <c r="AM3" s="15">
        <v>6563</v>
      </c>
      <c r="AN3" s="15">
        <v>6048</v>
      </c>
      <c r="AO3" s="15">
        <v>6012</v>
      </c>
      <c r="AP3" s="15">
        <v>7080</v>
      </c>
      <c r="AQ3" s="15">
        <v>7509</v>
      </c>
      <c r="AR3" s="15">
        <v>9201</v>
      </c>
      <c r="AS3" s="15">
        <v>10448</v>
      </c>
      <c r="AT3" s="15">
        <v>9908</v>
      </c>
      <c r="AU3" s="15">
        <v>8202</v>
      </c>
      <c r="AV3" s="15">
        <v>7502</v>
      </c>
      <c r="AW3" s="15">
        <v>7563</v>
      </c>
      <c r="AX3" s="15">
        <v>7289</v>
      </c>
      <c r="AY3" s="15">
        <v>7829</v>
      </c>
      <c r="AZ3" s="15">
        <v>7417</v>
      </c>
      <c r="BA3" s="15">
        <v>7180</v>
      </c>
      <c r="BB3" s="15">
        <v>8377</v>
      </c>
      <c r="BC3" s="15">
        <v>8508</v>
      </c>
      <c r="BD3" s="15">
        <v>9753</v>
      </c>
      <c r="BE3" s="15">
        <v>11294</v>
      </c>
      <c r="BF3" s="15">
        <v>10502</v>
      </c>
      <c r="BG3" s="15">
        <v>8356</v>
      </c>
      <c r="BH3" s="15">
        <v>7743</v>
      </c>
      <c r="BI3" s="15">
        <v>7623</v>
      </c>
      <c r="BJ3" s="15">
        <v>6793</v>
      </c>
      <c r="BK3" s="15">
        <v>7252</v>
      </c>
      <c r="BL3" s="15">
        <v>7054</v>
      </c>
      <c r="BM3" s="15">
        <v>6860</v>
      </c>
      <c r="BN3" s="15">
        <v>8062</v>
      </c>
      <c r="BO3" s="15">
        <v>8388</v>
      </c>
      <c r="BP3" s="15">
        <v>10306</v>
      </c>
      <c r="BQ3" s="15">
        <v>11874</v>
      </c>
      <c r="BR3" s="15">
        <v>10967</v>
      </c>
      <c r="BS3" s="15">
        <v>8808</v>
      </c>
      <c r="BT3" s="15">
        <v>8230</v>
      </c>
      <c r="BU3" s="15">
        <v>8049</v>
      </c>
      <c r="BV3" s="15">
        <v>7777</v>
      </c>
      <c r="BW3" s="15">
        <v>8400</v>
      </c>
      <c r="BX3" s="15">
        <v>8801</v>
      </c>
      <c r="BY3" s="15">
        <v>7036</v>
      </c>
      <c r="BZ3" s="15">
        <v>11559</v>
      </c>
      <c r="CA3" s="15">
        <v>12219</v>
      </c>
      <c r="CB3" s="15">
        <v>15536</v>
      </c>
      <c r="CC3" s="15">
        <v>17388</v>
      </c>
      <c r="CD3" s="15">
        <v>16255</v>
      </c>
      <c r="CE3" s="15">
        <v>15193</v>
      </c>
      <c r="CF3" s="15">
        <v>15705</v>
      </c>
      <c r="CG3" s="15">
        <v>16084</v>
      </c>
      <c r="CH3" s="15">
        <v>16497</v>
      </c>
      <c r="CI3" s="15">
        <v>17125</v>
      </c>
      <c r="CJ3" s="15">
        <v>16705</v>
      </c>
      <c r="CK3" s="15">
        <v>16475</v>
      </c>
      <c r="CL3" s="15">
        <v>20940</v>
      </c>
      <c r="CM3" s="15">
        <v>20115</v>
      </c>
      <c r="CN3" s="15">
        <v>21952</v>
      </c>
      <c r="CO3" s="15">
        <v>23132</v>
      </c>
      <c r="CP3" s="15">
        <v>16993</v>
      </c>
      <c r="CQ3" s="15">
        <v>19832</v>
      </c>
      <c r="CR3" s="15">
        <v>18451</v>
      </c>
      <c r="CS3" s="15">
        <v>17763</v>
      </c>
      <c r="CT3" s="15">
        <v>17175</v>
      </c>
      <c r="CU3" s="15">
        <v>17175</v>
      </c>
      <c r="CV3" s="15">
        <v>17155</v>
      </c>
      <c r="CW3" s="15">
        <v>17491</v>
      </c>
      <c r="CX3" s="15">
        <v>19122</v>
      </c>
      <c r="CY3" s="15">
        <v>19811</v>
      </c>
      <c r="CZ3" s="15">
        <v>22643</v>
      </c>
      <c r="DA3" s="15">
        <v>23565</v>
      </c>
      <c r="DB3" s="15">
        <v>22195</v>
      </c>
      <c r="DC3" s="15">
        <v>19925</v>
      </c>
      <c r="DD3" s="15">
        <v>18782</v>
      </c>
      <c r="DE3" s="15">
        <v>17944</v>
      </c>
      <c r="DF3" s="15">
        <v>16829</v>
      </c>
      <c r="DG3" s="15">
        <v>15794</v>
      </c>
      <c r="DH3" s="15">
        <v>14174</v>
      </c>
      <c r="DI3" s="15">
        <v>13452</v>
      </c>
      <c r="DJ3" s="15">
        <v>14655</v>
      </c>
      <c r="DK3" s="15">
        <v>14975</v>
      </c>
      <c r="DL3" s="15">
        <v>17494</v>
      </c>
      <c r="DM3" s="15">
        <v>19064</v>
      </c>
      <c r="DN3" s="15">
        <v>16925</v>
      </c>
      <c r="DO3" s="15">
        <v>14258</v>
      </c>
      <c r="DP3" s="15">
        <v>13549</v>
      </c>
      <c r="DQ3" s="15">
        <v>12836</v>
      </c>
      <c r="DR3" s="15">
        <v>11711</v>
      </c>
      <c r="DS3" s="15">
        <v>11918</v>
      </c>
      <c r="DT3" s="15">
        <v>11045</v>
      </c>
      <c r="DU3" s="15">
        <v>10426</v>
      </c>
      <c r="DV3" s="15">
        <v>11682</v>
      </c>
      <c r="DW3" s="15">
        <v>11900</v>
      </c>
      <c r="DX3" s="15">
        <v>14256</v>
      </c>
      <c r="DY3" s="15">
        <v>15274</v>
      </c>
      <c r="DZ3" s="15">
        <v>13314</v>
      </c>
      <c r="EA3" s="15">
        <v>10857</v>
      </c>
      <c r="EB3" s="15">
        <v>10421</v>
      </c>
      <c r="EC3" s="15">
        <v>9638</v>
      </c>
      <c r="ED3" s="15">
        <v>8742</v>
      </c>
      <c r="EE3" s="15">
        <v>8761</v>
      </c>
      <c r="EF3" s="15">
        <v>7847</v>
      </c>
      <c r="EG3" s="15">
        <v>7709</v>
      </c>
      <c r="EH3" s="15">
        <v>9300</v>
      </c>
      <c r="EI3" s="15">
        <v>10017</v>
      </c>
      <c r="EJ3" s="15">
        <v>12614</v>
      </c>
      <c r="EK3" s="15">
        <v>14007</v>
      </c>
      <c r="EL3" s="15">
        <v>12902</v>
      </c>
      <c r="EM3" s="15">
        <v>10850</v>
      </c>
      <c r="EN3" s="15">
        <v>10309</v>
      </c>
      <c r="EO3" s="15">
        <v>9403</v>
      </c>
      <c r="EP3" s="15">
        <v>9298</v>
      </c>
      <c r="EQ3" s="15">
        <v>9539</v>
      </c>
      <c r="ER3" s="15">
        <v>9112</v>
      </c>
      <c r="ES3" s="15">
        <v>9125</v>
      </c>
      <c r="ET3" s="15">
        <v>10520</v>
      </c>
      <c r="EU3" s="15">
        <v>11730</v>
      </c>
      <c r="EV3" s="15">
        <v>14024</v>
      </c>
      <c r="EW3" s="15">
        <v>15882</v>
      </c>
      <c r="EX3" s="15">
        <v>14187</v>
      </c>
      <c r="EY3" s="15">
        <v>13586</v>
      </c>
      <c r="EZ3" s="15">
        <v>13070</v>
      </c>
      <c r="FA3" s="15">
        <v>12172</v>
      </c>
      <c r="FB3" s="15">
        <v>12363</v>
      </c>
      <c r="FC3" s="15">
        <v>12936</v>
      </c>
      <c r="FD3" s="15">
        <v>12696</v>
      </c>
      <c r="FE3" s="15">
        <v>13263</v>
      </c>
      <c r="FF3" s="15">
        <v>15054</v>
      </c>
      <c r="FG3" s="15">
        <v>16733</v>
      </c>
      <c r="FH3" s="15">
        <v>19969</v>
      </c>
      <c r="FI3" s="15">
        <v>22268</v>
      </c>
      <c r="FJ3" s="15">
        <v>21514</v>
      </c>
      <c r="FK3" s="15">
        <v>21776</v>
      </c>
      <c r="FL3" s="15">
        <v>22190</v>
      </c>
      <c r="FM3" s="15">
        <v>23395</v>
      </c>
      <c r="FN3" s="15">
        <v>25046</v>
      </c>
      <c r="FO3" s="15">
        <v>27148</v>
      </c>
      <c r="FP3" s="15">
        <v>29774</v>
      </c>
      <c r="FQ3" s="15">
        <v>33788</v>
      </c>
      <c r="FR3" s="15">
        <v>36842</v>
      </c>
      <c r="FS3" s="15">
        <v>37773</v>
      </c>
      <c r="FT3" s="15">
        <v>42787</v>
      </c>
      <c r="FU3" s="15">
        <v>46347</v>
      </c>
      <c r="FV3" s="15">
        <v>43130</v>
      </c>
      <c r="FW3" s="15">
        <v>41526</v>
      </c>
      <c r="FX3" s="15">
        <v>40217</v>
      </c>
      <c r="FY3" s="15">
        <v>38454</v>
      </c>
      <c r="FZ3" s="15">
        <v>36101</v>
      </c>
      <c r="GA3" s="15">
        <v>35014</v>
      </c>
      <c r="GB3" s="15">
        <v>32911</v>
      </c>
      <c r="GC3" s="15">
        <v>31883</v>
      </c>
      <c r="GD3" s="15">
        <v>32995</v>
      </c>
      <c r="GE3" s="15">
        <v>32394</v>
      </c>
      <c r="GF3" s="15">
        <v>36605</v>
      </c>
      <c r="GG3" s="15">
        <v>38748</v>
      </c>
      <c r="GH3" s="15">
        <v>35599</v>
      </c>
      <c r="GI3" s="15">
        <v>32453</v>
      </c>
      <c r="GJ3" s="15">
        <v>32335</v>
      </c>
      <c r="GK3" s="15">
        <v>30275</v>
      </c>
      <c r="GL3" s="15">
        <v>26887</v>
      </c>
      <c r="GM3" s="15">
        <v>27522</v>
      </c>
      <c r="GN3" s="15">
        <v>26470</v>
      </c>
      <c r="GO3" s="15">
        <v>25248</v>
      </c>
      <c r="GP3" s="15">
        <v>26608</v>
      </c>
      <c r="GQ3" s="15">
        <v>27212</v>
      </c>
      <c r="GR3" s="15">
        <v>36578</v>
      </c>
      <c r="GS3" s="15">
        <v>37061</v>
      </c>
      <c r="GT3" s="15">
        <v>31317</v>
      </c>
      <c r="GU3" s="15">
        <v>28090</v>
      </c>
      <c r="GV3" s="15">
        <v>27591</v>
      </c>
      <c r="GW3" s="15">
        <v>25538</v>
      </c>
      <c r="GX3" s="15">
        <v>23349</v>
      </c>
      <c r="GY3" s="15">
        <v>23385</v>
      </c>
      <c r="GZ3" s="15">
        <v>22326</v>
      </c>
      <c r="HA3" s="15">
        <v>21568</v>
      </c>
      <c r="HB3" s="15">
        <v>22964</v>
      </c>
      <c r="HC3" s="15">
        <v>24284</v>
      </c>
      <c r="HD3" s="15">
        <v>27768</v>
      </c>
      <c r="HE3" s="15">
        <v>29756</v>
      </c>
      <c r="HF3" s="15">
        <v>24059</v>
      </c>
      <c r="HG3" s="15">
        <v>21482</v>
      </c>
      <c r="HH3" s="15">
        <v>20363</v>
      </c>
      <c r="HI3" s="15">
        <v>17450</v>
      </c>
      <c r="HJ3" s="15">
        <v>16737</v>
      </c>
      <c r="HK3" s="15">
        <v>16712</v>
      </c>
      <c r="HL3" s="15">
        <v>15451</v>
      </c>
      <c r="HM3" s="15">
        <v>15186</v>
      </c>
      <c r="HN3" s="15">
        <v>16286</v>
      </c>
      <c r="HO3" s="15">
        <v>17794</v>
      </c>
      <c r="HP3" s="15">
        <v>20360</v>
      </c>
      <c r="HQ3" s="15">
        <v>22369</v>
      </c>
      <c r="HR3" s="15">
        <v>20697</v>
      </c>
      <c r="HS3" s="15">
        <v>18385</v>
      </c>
      <c r="HT3" s="15">
        <v>17632</v>
      </c>
      <c r="HU3" s="15">
        <v>16466</v>
      </c>
      <c r="HV3" s="15">
        <v>15343</v>
      </c>
      <c r="HW3" s="15">
        <v>15183</v>
      </c>
      <c r="HX3" s="15">
        <v>15026</v>
      </c>
      <c r="HY3" s="15">
        <v>16343</v>
      </c>
      <c r="HZ3" s="15">
        <v>16190</v>
      </c>
      <c r="IA3" s="15">
        <v>17163</v>
      </c>
      <c r="IB3" s="15">
        <v>19393</v>
      </c>
      <c r="IC3" s="15">
        <v>20751</v>
      </c>
      <c r="ID3" s="15">
        <v>18575</v>
      </c>
      <c r="IE3" s="15">
        <v>16453</v>
      </c>
      <c r="IF3" s="15">
        <v>15157</v>
      </c>
      <c r="IG3" s="15">
        <v>13975</v>
      </c>
      <c r="IH3" s="15">
        <v>13162</v>
      </c>
      <c r="II3" s="15">
        <v>12633</v>
      </c>
      <c r="IJ3" s="15">
        <v>12222</v>
      </c>
      <c r="IK3" s="15">
        <v>11988</v>
      </c>
      <c r="IL3" s="15">
        <v>14078</v>
      </c>
      <c r="IM3" s="15">
        <v>14413</v>
      </c>
      <c r="IN3" s="15">
        <v>16548</v>
      </c>
      <c r="IO3" s="15">
        <v>18572</v>
      </c>
      <c r="IP3" s="15">
        <v>17106</v>
      </c>
      <c r="IQ3" s="47">
        <v>15475</v>
      </c>
      <c r="IR3" s="47">
        <v>14160</v>
      </c>
      <c r="IS3" s="47">
        <v>12968</v>
      </c>
      <c r="IT3" s="47">
        <v>12166</v>
      </c>
      <c r="IU3" s="47">
        <v>12633</v>
      </c>
      <c r="IV3" s="47">
        <v>11659</v>
      </c>
      <c r="IW3" s="47">
        <v>11506</v>
      </c>
      <c r="IX3" s="47">
        <v>13364</v>
      </c>
      <c r="IY3" s="47">
        <v>14264</v>
      </c>
      <c r="IZ3" s="47">
        <v>16024</v>
      </c>
      <c r="JA3" s="47">
        <v>17959</v>
      </c>
      <c r="JB3" s="47">
        <v>16625</v>
      </c>
      <c r="JC3" s="47">
        <v>14443</v>
      </c>
      <c r="JD3" s="47">
        <v>13624</v>
      </c>
      <c r="JE3" s="47">
        <v>13122</v>
      </c>
      <c r="JF3" s="47">
        <v>11454</v>
      </c>
      <c r="JG3" s="47">
        <v>11754</v>
      </c>
      <c r="JH3" s="47">
        <v>11405</v>
      </c>
      <c r="JI3" s="47">
        <v>11038</v>
      </c>
      <c r="JJ3" s="47">
        <v>12749</v>
      </c>
      <c r="JK3" s="47">
        <v>13582</v>
      </c>
      <c r="JL3" s="47">
        <v>14911</v>
      </c>
      <c r="JM3" s="47">
        <v>16845</v>
      </c>
      <c r="JN3" s="47">
        <v>16005</v>
      </c>
      <c r="JO3" s="47">
        <v>13806</v>
      </c>
      <c r="JP3" s="47">
        <v>13044</v>
      </c>
      <c r="JQ3" s="47">
        <v>11015</v>
      </c>
      <c r="JR3" s="47">
        <v>10767</v>
      </c>
      <c r="JS3" s="47">
        <v>10594</v>
      </c>
      <c r="JT3" s="47">
        <v>10845</v>
      </c>
      <c r="JU3" s="47">
        <v>10548</v>
      </c>
      <c r="JV3" s="47">
        <v>11886</v>
      </c>
      <c r="JW3" s="47">
        <v>12712</v>
      </c>
      <c r="JX3" s="47">
        <v>13754</v>
      </c>
      <c r="JY3" s="47">
        <v>15773</v>
      </c>
      <c r="JZ3" s="47">
        <v>14614</v>
      </c>
      <c r="KA3" s="47">
        <v>12761</v>
      </c>
      <c r="KB3" s="47">
        <v>11941</v>
      </c>
      <c r="KC3" s="47">
        <v>9821</v>
      </c>
      <c r="KD3" s="47">
        <v>9767</v>
      </c>
      <c r="KE3" s="47">
        <v>9654</v>
      </c>
      <c r="KF3" s="47">
        <v>9651</v>
      </c>
      <c r="KG3" s="47">
        <v>9318</v>
      </c>
      <c r="KH3" s="47">
        <v>10320</v>
      </c>
      <c r="KI3" s="47">
        <v>12072</v>
      </c>
      <c r="KJ3" s="47">
        <v>13063</v>
      </c>
      <c r="KK3" s="47">
        <v>14409</v>
      </c>
      <c r="KL3" s="47">
        <v>13343</v>
      </c>
      <c r="KM3" s="47">
        <v>11915</v>
      </c>
      <c r="KN3" s="47">
        <v>10847</v>
      </c>
      <c r="KO3" s="47">
        <v>9467</v>
      </c>
      <c r="KP3" s="47">
        <v>8549</v>
      </c>
      <c r="KQ3" s="47">
        <v>8911</v>
      </c>
      <c r="KR3" s="47">
        <v>8723</v>
      </c>
      <c r="KS3" s="47">
        <v>8802</v>
      </c>
      <c r="KT3" s="47">
        <v>110534</v>
      </c>
      <c r="KU3" s="47">
        <v>117856</v>
      </c>
      <c r="KV3" s="47">
        <v>113108</v>
      </c>
      <c r="KW3" s="47">
        <v>119644</v>
      </c>
      <c r="KX3" s="47">
        <v>104593</v>
      </c>
      <c r="KY3" s="47">
        <v>95979</v>
      </c>
      <c r="KZ3" s="47">
        <v>62005</v>
      </c>
      <c r="LA3" s="47">
        <v>45707</v>
      </c>
      <c r="LB3" s="47">
        <v>36983</v>
      </c>
      <c r="LC3" s="47">
        <v>36983</v>
      </c>
      <c r="LD3" s="47">
        <v>30845</v>
      </c>
      <c r="LE3" s="47">
        <v>23717</v>
      </c>
      <c r="LF3" s="47">
        <v>25767</v>
      </c>
      <c r="LG3" s="47">
        <v>27279</v>
      </c>
      <c r="LH3" s="47">
        <v>23336</v>
      </c>
      <c r="LI3" s="47">
        <v>21201</v>
      </c>
      <c r="LJ3" s="47">
        <v>18105</v>
      </c>
      <c r="LK3" s="47">
        <v>13319</v>
      </c>
      <c r="LL3" s="47">
        <v>10478</v>
      </c>
      <c r="LM3" s="47">
        <v>8942</v>
      </c>
      <c r="LN3" s="47">
        <v>6585</v>
      </c>
      <c r="LO3" s="47">
        <v>6988</v>
      </c>
      <c r="LP3" s="47">
        <v>6634</v>
      </c>
      <c r="LQ3" s="47">
        <v>6780</v>
      </c>
      <c r="LR3" s="47">
        <v>7968</v>
      </c>
      <c r="LS3" s="47">
        <v>9103</v>
      </c>
      <c r="LT3" s="47">
        <v>11010</v>
      </c>
      <c r="LU3" s="47">
        <v>12637</v>
      </c>
      <c r="LV3" s="47">
        <v>12302</v>
      </c>
      <c r="LW3" s="47">
        <v>11164</v>
      </c>
      <c r="LX3" s="47">
        <v>10405</v>
      </c>
      <c r="LY3" s="47">
        <v>10105</v>
      </c>
      <c r="LZ3" s="47">
        <v>9206</v>
      </c>
      <c r="MA3" s="47">
        <v>9648</v>
      </c>
      <c r="MB3" s="47">
        <v>10063</v>
      </c>
    </row>
    <row r="4" spans="1:340" s="49" customFormat="1" ht="15" customHeight="1" x14ac:dyDescent="0.2">
      <c r="A4" s="37" t="s">
        <v>137</v>
      </c>
      <c r="B4" s="37" t="s">
        <v>257</v>
      </c>
      <c r="C4" s="38" t="s">
        <v>6</v>
      </c>
      <c r="D4" s="28">
        <v>0</v>
      </c>
      <c r="E4" s="28">
        <v>0</v>
      </c>
      <c r="F4" s="28">
        <v>0</v>
      </c>
      <c r="G4" s="28">
        <v>0</v>
      </c>
      <c r="H4" s="28">
        <v>0</v>
      </c>
      <c r="I4" s="28">
        <v>0</v>
      </c>
      <c r="J4" s="28">
        <v>0</v>
      </c>
      <c r="K4" s="28">
        <v>0</v>
      </c>
      <c r="L4" s="28">
        <v>0</v>
      </c>
      <c r="M4" s="28">
        <v>0</v>
      </c>
      <c r="N4" s="28">
        <v>0</v>
      </c>
      <c r="O4" s="28">
        <v>0</v>
      </c>
      <c r="P4" s="28">
        <v>0</v>
      </c>
      <c r="Q4" s="28">
        <v>0</v>
      </c>
      <c r="R4" s="28">
        <v>0</v>
      </c>
      <c r="S4" s="28">
        <v>0</v>
      </c>
      <c r="T4" s="28">
        <v>0</v>
      </c>
      <c r="U4" s="28">
        <v>0</v>
      </c>
      <c r="V4" s="28">
        <v>0</v>
      </c>
      <c r="W4" s="28">
        <v>0</v>
      </c>
      <c r="X4" s="28">
        <v>0</v>
      </c>
      <c r="Y4" s="28">
        <v>0</v>
      </c>
      <c r="Z4" s="28">
        <v>0</v>
      </c>
      <c r="AA4" s="28">
        <v>0</v>
      </c>
      <c r="AB4" s="28">
        <v>0</v>
      </c>
      <c r="AC4" s="28">
        <v>0</v>
      </c>
      <c r="AD4" s="28">
        <v>0</v>
      </c>
      <c r="AE4" s="28">
        <v>0</v>
      </c>
      <c r="AF4" s="28">
        <v>0</v>
      </c>
      <c r="AG4" s="28">
        <v>0</v>
      </c>
      <c r="AH4" s="28">
        <v>0</v>
      </c>
      <c r="AI4" s="28">
        <v>0</v>
      </c>
      <c r="AJ4" s="28">
        <v>0</v>
      </c>
      <c r="AK4" s="28">
        <v>0</v>
      </c>
      <c r="AL4" s="28">
        <v>0</v>
      </c>
      <c r="AM4" s="28">
        <v>0</v>
      </c>
      <c r="AN4" s="28">
        <v>0</v>
      </c>
      <c r="AO4" s="28">
        <v>0</v>
      </c>
      <c r="AP4" s="28">
        <v>0</v>
      </c>
      <c r="AQ4" s="28">
        <v>0</v>
      </c>
      <c r="AR4" s="28">
        <v>0</v>
      </c>
      <c r="AS4" s="28">
        <v>0</v>
      </c>
      <c r="AT4" s="28">
        <v>0</v>
      </c>
      <c r="AU4" s="28">
        <v>0</v>
      </c>
      <c r="AV4" s="28">
        <v>0</v>
      </c>
      <c r="AW4" s="28">
        <v>0</v>
      </c>
      <c r="AX4" s="28">
        <v>0</v>
      </c>
      <c r="AY4" s="28">
        <v>0</v>
      </c>
      <c r="AZ4" s="28">
        <v>0</v>
      </c>
      <c r="BA4" s="28">
        <v>0</v>
      </c>
      <c r="BB4" s="28">
        <v>0</v>
      </c>
      <c r="BC4" s="28">
        <v>0</v>
      </c>
      <c r="BD4" s="28">
        <v>0</v>
      </c>
      <c r="BE4" s="28">
        <v>0</v>
      </c>
      <c r="BF4" s="28">
        <v>0</v>
      </c>
      <c r="BG4" s="28">
        <v>0</v>
      </c>
      <c r="BH4" s="28">
        <v>0</v>
      </c>
      <c r="BI4" s="28">
        <v>0</v>
      </c>
      <c r="BJ4" s="28">
        <v>0</v>
      </c>
      <c r="BK4" s="28">
        <v>0</v>
      </c>
      <c r="BL4" s="28">
        <v>0</v>
      </c>
      <c r="BM4" s="28">
        <v>0</v>
      </c>
      <c r="BN4" s="28">
        <v>0</v>
      </c>
      <c r="BO4" s="28">
        <v>0</v>
      </c>
      <c r="BP4" s="28">
        <v>0</v>
      </c>
      <c r="BQ4" s="28">
        <v>0</v>
      </c>
      <c r="BR4" s="28">
        <v>0</v>
      </c>
      <c r="BS4" s="28">
        <v>0</v>
      </c>
      <c r="BT4" s="28">
        <v>0</v>
      </c>
      <c r="BU4" s="28">
        <v>0</v>
      </c>
      <c r="BV4" s="28">
        <v>0</v>
      </c>
      <c r="BW4" s="28">
        <v>0</v>
      </c>
      <c r="BX4" s="28">
        <v>0</v>
      </c>
      <c r="BY4" s="28">
        <v>0</v>
      </c>
      <c r="BZ4" s="28">
        <v>0</v>
      </c>
      <c r="CA4" s="28">
        <v>0</v>
      </c>
      <c r="CB4" s="28">
        <v>0</v>
      </c>
      <c r="CC4" s="28">
        <v>0</v>
      </c>
      <c r="CD4" s="28">
        <v>0</v>
      </c>
      <c r="CE4" s="28">
        <v>0</v>
      </c>
      <c r="CF4" s="28">
        <v>0</v>
      </c>
      <c r="CG4" s="28">
        <v>0</v>
      </c>
      <c r="CH4" s="28">
        <v>0</v>
      </c>
      <c r="CI4" s="28">
        <v>0</v>
      </c>
      <c r="CJ4" s="28">
        <v>0</v>
      </c>
      <c r="CK4" s="28">
        <v>0</v>
      </c>
      <c r="CL4" s="28">
        <v>0</v>
      </c>
      <c r="CM4" s="28">
        <v>0</v>
      </c>
      <c r="CN4" s="28">
        <v>0</v>
      </c>
      <c r="CO4" s="28">
        <v>0</v>
      </c>
      <c r="CP4" s="28">
        <v>0</v>
      </c>
      <c r="CQ4" s="28">
        <v>0</v>
      </c>
      <c r="CR4" s="28">
        <v>0</v>
      </c>
      <c r="CS4" s="28">
        <v>0</v>
      </c>
      <c r="CT4" s="28">
        <v>0</v>
      </c>
      <c r="CU4" s="28">
        <v>0</v>
      </c>
      <c r="CV4" s="28">
        <v>0</v>
      </c>
      <c r="CW4" s="28">
        <v>0</v>
      </c>
      <c r="CX4" s="28">
        <v>0</v>
      </c>
      <c r="CY4" s="28">
        <v>0</v>
      </c>
      <c r="CZ4" s="28">
        <v>0</v>
      </c>
      <c r="DA4" s="28">
        <v>0</v>
      </c>
      <c r="DB4" s="28">
        <v>0</v>
      </c>
      <c r="DC4" s="28">
        <v>0</v>
      </c>
      <c r="DD4" s="28">
        <v>0</v>
      </c>
      <c r="DE4" s="28">
        <v>0</v>
      </c>
      <c r="DF4" s="28">
        <v>0</v>
      </c>
      <c r="DG4" s="28">
        <v>0</v>
      </c>
      <c r="DH4" s="28">
        <v>0</v>
      </c>
      <c r="DI4" s="28">
        <v>0</v>
      </c>
      <c r="DJ4" s="28">
        <v>0</v>
      </c>
      <c r="DK4" s="28">
        <v>0</v>
      </c>
      <c r="DL4" s="28">
        <v>0</v>
      </c>
      <c r="DM4" s="28">
        <v>0</v>
      </c>
      <c r="DN4" s="28">
        <v>0</v>
      </c>
      <c r="DO4" s="28">
        <v>0</v>
      </c>
      <c r="DP4" s="28">
        <v>0</v>
      </c>
      <c r="DQ4" s="28">
        <v>0</v>
      </c>
      <c r="DR4" s="28">
        <v>0</v>
      </c>
      <c r="DS4" s="28">
        <v>0</v>
      </c>
      <c r="DT4" s="28">
        <v>0</v>
      </c>
      <c r="DU4" s="28">
        <v>0</v>
      </c>
      <c r="DV4" s="28">
        <v>0</v>
      </c>
      <c r="DW4" s="28">
        <v>0</v>
      </c>
      <c r="DX4" s="28">
        <v>0</v>
      </c>
      <c r="DY4" s="28">
        <v>0</v>
      </c>
      <c r="DZ4" s="28">
        <v>0</v>
      </c>
      <c r="EA4" s="28">
        <v>0</v>
      </c>
      <c r="EB4" s="28">
        <v>0</v>
      </c>
      <c r="EC4" s="28">
        <v>0</v>
      </c>
      <c r="ED4" s="28">
        <v>0</v>
      </c>
      <c r="EE4" s="28">
        <v>0</v>
      </c>
      <c r="EF4" s="28">
        <v>0</v>
      </c>
      <c r="EG4" s="28">
        <v>0</v>
      </c>
      <c r="EH4" s="28">
        <v>0</v>
      </c>
      <c r="EI4" s="28">
        <v>0</v>
      </c>
      <c r="EJ4" s="28">
        <v>0</v>
      </c>
      <c r="EK4" s="28">
        <v>0</v>
      </c>
      <c r="EL4" s="28">
        <v>0</v>
      </c>
      <c r="EM4" s="28">
        <v>0</v>
      </c>
      <c r="EN4" s="28">
        <v>0</v>
      </c>
      <c r="EO4" s="28">
        <v>0</v>
      </c>
      <c r="EP4" s="28">
        <v>0</v>
      </c>
      <c r="EQ4" s="28">
        <v>0</v>
      </c>
      <c r="ER4" s="28">
        <v>0</v>
      </c>
      <c r="ES4" s="28">
        <v>0</v>
      </c>
      <c r="ET4" s="28">
        <v>0</v>
      </c>
      <c r="EU4" s="28">
        <v>0</v>
      </c>
      <c r="EV4" s="28">
        <v>0</v>
      </c>
      <c r="EW4" s="28">
        <v>0</v>
      </c>
      <c r="EX4" s="28">
        <v>0</v>
      </c>
      <c r="EY4" s="28">
        <v>0</v>
      </c>
      <c r="EZ4" s="28">
        <v>0</v>
      </c>
      <c r="FA4" s="28">
        <v>0</v>
      </c>
      <c r="FB4" s="28">
        <v>0</v>
      </c>
      <c r="FC4" s="28">
        <v>0</v>
      </c>
      <c r="FD4" s="28">
        <v>0</v>
      </c>
      <c r="FE4" s="28">
        <v>0</v>
      </c>
      <c r="FF4" s="28">
        <v>0</v>
      </c>
      <c r="FG4" s="28">
        <v>0</v>
      </c>
      <c r="FH4" s="28">
        <v>0</v>
      </c>
      <c r="FI4" s="28">
        <v>0</v>
      </c>
      <c r="FJ4" s="28">
        <v>0</v>
      </c>
      <c r="FK4" s="28">
        <v>9</v>
      </c>
      <c r="FL4" s="28">
        <v>12</v>
      </c>
      <c r="FM4" s="28">
        <v>17</v>
      </c>
      <c r="FN4" s="28">
        <v>16</v>
      </c>
      <c r="FO4" s="28">
        <v>12</v>
      </c>
      <c r="FP4" s="28">
        <v>15</v>
      </c>
      <c r="FQ4" s="28">
        <v>20</v>
      </c>
      <c r="FR4" s="28">
        <v>26</v>
      </c>
      <c r="FS4" s="28">
        <v>22</v>
      </c>
      <c r="FT4" s="28">
        <v>28</v>
      </c>
      <c r="FU4" s="28">
        <v>33</v>
      </c>
      <c r="FV4" s="28">
        <v>22</v>
      </c>
      <c r="FW4" s="28">
        <v>24</v>
      </c>
      <c r="FX4" s="28">
        <v>33</v>
      </c>
      <c r="FY4" s="28">
        <v>29</v>
      </c>
      <c r="FZ4" s="28">
        <v>28</v>
      </c>
      <c r="GA4" s="28">
        <v>26</v>
      </c>
      <c r="GB4" s="28">
        <v>22</v>
      </c>
      <c r="GC4" s="28">
        <v>23</v>
      </c>
      <c r="GD4" s="28">
        <v>17</v>
      </c>
      <c r="GE4" s="28">
        <v>20</v>
      </c>
      <c r="GF4" s="28">
        <v>19</v>
      </c>
      <c r="GG4" s="28">
        <v>27</v>
      </c>
      <c r="GH4" s="28">
        <v>74</v>
      </c>
      <c r="GI4" s="28">
        <v>31</v>
      </c>
      <c r="GJ4" s="28">
        <v>35</v>
      </c>
      <c r="GK4" s="28">
        <v>26</v>
      </c>
      <c r="GL4" s="28">
        <v>19</v>
      </c>
      <c r="GM4" s="28">
        <v>19</v>
      </c>
      <c r="GN4" s="28">
        <v>21</v>
      </c>
      <c r="GO4" s="28">
        <v>21</v>
      </c>
      <c r="GP4" s="28">
        <v>14</v>
      </c>
      <c r="GQ4" s="28">
        <v>21</v>
      </c>
      <c r="GR4" s="28">
        <v>30</v>
      </c>
      <c r="GS4" s="28">
        <v>21</v>
      </c>
      <c r="GT4" s="28">
        <v>28</v>
      </c>
      <c r="GU4" s="28">
        <v>23</v>
      </c>
      <c r="GV4" s="28">
        <v>15</v>
      </c>
      <c r="GW4" s="28">
        <v>35</v>
      </c>
      <c r="GX4" s="28">
        <v>21</v>
      </c>
      <c r="GY4" s="28">
        <v>24</v>
      </c>
      <c r="GZ4" s="28">
        <v>24</v>
      </c>
      <c r="HA4" s="28">
        <v>24</v>
      </c>
      <c r="HB4" s="28">
        <v>26</v>
      </c>
      <c r="HC4" s="28">
        <v>24</v>
      </c>
      <c r="HD4" s="28">
        <v>16</v>
      </c>
      <c r="HE4" s="28">
        <v>19</v>
      </c>
      <c r="HF4" s="28">
        <v>22</v>
      </c>
      <c r="HG4" s="28">
        <v>16</v>
      </c>
      <c r="HH4" s="28">
        <v>21</v>
      </c>
      <c r="HI4" s="28">
        <v>36</v>
      </c>
      <c r="HJ4" s="28">
        <v>42</v>
      </c>
      <c r="HK4" s="28">
        <v>41</v>
      </c>
      <c r="HL4" s="28">
        <v>14</v>
      </c>
      <c r="HM4" s="28">
        <v>13</v>
      </c>
      <c r="HN4" s="28">
        <v>25</v>
      </c>
      <c r="HO4" s="28">
        <v>10</v>
      </c>
      <c r="HP4" s="28">
        <v>19</v>
      </c>
      <c r="HQ4" s="28">
        <v>15</v>
      </c>
      <c r="HR4" s="28">
        <v>26</v>
      </c>
      <c r="HS4" s="28">
        <v>19</v>
      </c>
      <c r="HT4" s="28">
        <v>25</v>
      </c>
      <c r="HU4" s="28">
        <v>28</v>
      </c>
      <c r="HV4" s="28">
        <v>26</v>
      </c>
      <c r="HW4" s="28">
        <v>41</v>
      </c>
      <c r="HX4" s="28">
        <v>30</v>
      </c>
      <c r="HY4" s="28">
        <v>32</v>
      </c>
      <c r="HZ4" s="28">
        <v>23</v>
      </c>
      <c r="IA4" s="28">
        <v>24</v>
      </c>
      <c r="IB4" s="28">
        <v>31</v>
      </c>
      <c r="IC4" s="28">
        <v>29</v>
      </c>
      <c r="ID4" s="28">
        <v>31</v>
      </c>
      <c r="IE4" s="28">
        <v>28</v>
      </c>
      <c r="IF4" s="28">
        <v>15</v>
      </c>
      <c r="IG4" s="28">
        <v>21</v>
      </c>
      <c r="IH4" s="28">
        <v>25</v>
      </c>
      <c r="II4" s="28">
        <v>25</v>
      </c>
      <c r="IJ4" s="28">
        <v>14</v>
      </c>
      <c r="IK4" s="28">
        <v>16</v>
      </c>
      <c r="IL4" s="28">
        <v>13</v>
      </c>
      <c r="IM4" s="28">
        <v>13</v>
      </c>
      <c r="IN4" s="28">
        <v>21</v>
      </c>
      <c r="IO4" s="28">
        <v>13</v>
      </c>
      <c r="IP4" s="28">
        <v>12</v>
      </c>
      <c r="IQ4" s="49">
        <v>14</v>
      </c>
      <c r="IR4" s="49">
        <v>18</v>
      </c>
      <c r="IS4" s="49">
        <v>21</v>
      </c>
      <c r="IT4" s="49">
        <v>28</v>
      </c>
      <c r="IU4" s="49">
        <v>25</v>
      </c>
      <c r="IV4" s="49">
        <v>11</v>
      </c>
      <c r="IW4" s="49">
        <v>13</v>
      </c>
      <c r="IX4" s="49">
        <v>18</v>
      </c>
      <c r="IY4" s="49">
        <v>16</v>
      </c>
      <c r="IZ4" s="49">
        <v>15</v>
      </c>
      <c r="JA4" s="49">
        <v>25</v>
      </c>
      <c r="JB4" s="49">
        <v>16</v>
      </c>
      <c r="JC4" s="49">
        <v>18</v>
      </c>
      <c r="JD4" s="49">
        <v>16</v>
      </c>
      <c r="JE4" s="49">
        <v>22</v>
      </c>
      <c r="JF4" s="49">
        <v>27</v>
      </c>
      <c r="JG4" s="49">
        <v>24</v>
      </c>
      <c r="JH4" s="49">
        <v>25</v>
      </c>
      <c r="JI4" s="49">
        <v>19</v>
      </c>
      <c r="JJ4" s="49">
        <v>18</v>
      </c>
      <c r="JK4" s="49">
        <v>14</v>
      </c>
      <c r="JL4" s="49">
        <v>7</v>
      </c>
      <c r="JM4" s="49">
        <v>6</v>
      </c>
      <c r="JN4" s="49">
        <v>12</v>
      </c>
      <c r="JO4" s="49">
        <v>14</v>
      </c>
      <c r="JP4" s="49">
        <v>10</v>
      </c>
      <c r="JQ4" s="49">
        <v>10</v>
      </c>
      <c r="JR4" s="49">
        <v>8</v>
      </c>
      <c r="JS4" s="49">
        <v>14</v>
      </c>
      <c r="JT4" s="49">
        <v>16</v>
      </c>
      <c r="JU4" s="49">
        <v>23</v>
      </c>
      <c r="JV4" s="49">
        <v>13</v>
      </c>
      <c r="JW4" s="49">
        <v>21</v>
      </c>
      <c r="JX4" s="49">
        <v>25</v>
      </c>
      <c r="JY4" s="49">
        <v>25</v>
      </c>
      <c r="JZ4" s="49">
        <v>12</v>
      </c>
      <c r="KA4" s="49">
        <v>12</v>
      </c>
      <c r="KB4" s="49">
        <v>15</v>
      </c>
      <c r="KC4" s="49">
        <v>11</v>
      </c>
      <c r="KD4" s="49">
        <v>14</v>
      </c>
      <c r="KE4" s="49">
        <v>12</v>
      </c>
      <c r="KF4" s="49">
        <v>10</v>
      </c>
      <c r="KG4" s="49">
        <v>12</v>
      </c>
      <c r="KH4" s="49">
        <v>9</v>
      </c>
      <c r="KI4" s="49">
        <v>2</v>
      </c>
      <c r="KJ4" s="49">
        <v>8</v>
      </c>
      <c r="KK4" s="49">
        <v>7</v>
      </c>
      <c r="KL4" s="49">
        <v>7</v>
      </c>
      <c r="KM4" s="49">
        <v>11</v>
      </c>
      <c r="KN4" s="49">
        <v>12</v>
      </c>
      <c r="KO4" s="49">
        <v>13</v>
      </c>
      <c r="KP4" s="49">
        <v>14</v>
      </c>
      <c r="KQ4" s="49">
        <v>18</v>
      </c>
      <c r="KR4" s="49">
        <v>20</v>
      </c>
      <c r="KS4" s="49">
        <v>22</v>
      </c>
      <c r="KT4" s="49">
        <v>64</v>
      </c>
      <c r="KU4" s="49">
        <v>68</v>
      </c>
      <c r="KV4" s="49">
        <v>80</v>
      </c>
      <c r="KW4" s="49">
        <v>72</v>
      </c>
      <c r="KX4" s="49">
        <v>72</v>
      </c>
      <c r="KY4" s="49">
        <v>62</v>
      </c>
      <c r="KZ4" s="49">
        <v>53</v>
      </c>
      <c r="LA4" s="49">
        <v>57</v>
      </c>
      <c r="LB4" s="49">
        <v>68</v>
      </c>
      <c r="LC4" s="49">
        <v>68</v>
      </c>
      <c r="LD4" s="49">
        <v>47</v>
      </c>
      <c r="LE4" s="49">
        <v>43</v>
      </c>
      <c r="LF4" s="49">
        <v>43</v>
      </c>
      <c r="LG4" s="49">
        <v>44</v>
      </c>
      <c r="LH4" s="49">
        <v>25</v>
      </c>
      <c r="LI4" s="49">
        <v>16</v>
      </c>
      <c r="LJ4" s="49">
        <v>16</v>
      </c>
      <c r="LK4" s="49">
        <v>32</v>
      </c>
      <c r="LL4" s="49">
        <v>24</v>
      </c>
      <c r="LM4" s="49">
        <v>27</v>
      </c>
      <c r="LN4" s="49">
        <v>21</v>
      </c>
      <c r="LO4" s="49">
        <v>18</v>
      </c>
      <c r="LP4" s="49">
        <v>27</v>
      </c>
      <c r="LQ4" s="49">
        <v>15</v>
      </c>
      <c r="LR4" s="49">
        <v>20</v>
      </c>
      <c r="LS4" s="49">
        <v>21</v>
      </c>
      <c r="LT4" s="49">
        <v>30</v>
      </c>
      <c r="LU4" s="49">
        <v>26</v>
      </c>
      <c r="LV4" s="49">
        <v>19</v>
      </c>
      <c r="LW4" s="49">
        <v>11</v>
      </c>
      <c r="LX4" s="49">
        <v>12</v>
      </c>
      <c r="LY4" s="49">
        <v>36</v>
      </c>
      <c r="LZ4" s="49">
        <v>24</v>
      </c>
      <c r="MA4" s="49">
        <v>25</v>
      </c>
      <c r="MB4" s="49">
        <v>29</v>
      </c>
    </row>
    <row r="5" spans="1:340" s="47" customFormat="1" ht="15" customHeight="1" x14ac:dyDescent="0.2">
      <c r="A5" s="34"/>
      <c r="B5" s="34" t="s">
        <v>157</v>
      </c>
      <c r="C5" s="35" t="s">
        <v>94</v>
      </c>
      <c r="D5" s="15">
        <v>535</v>
      </c>
      <c r="E5" s="15">
        <v>534</v>
      </c>
      <c r="F5" s="15">
        <v>603</v>
      </c>
      <c r="G5" s="15">
        <v>626</v>
      </c>
      <c r="H5" s="15">
        <v>625</v>
      </c>
      <c r="I5" s="15">
        <v>710</v>
      </c>
      <c r="J5" s="15">
        <v>729</v>
      </c>
      <c r="K5" s="15">
        <v>578</v>
      </c>
      <c r="L5" s="15">
        <v>554</v>
      </c>
      <c r="M5" s="15">
        <v>468</v>
      </c>
      <c r="N5" s="15">
        <v>517</v>
      </c>
      <c r="O5" s="15">
        <v>543</v>
      </c>
      <c r="P5" s="15">
        <v>617</v>
      </c>
      <c r="Q5" s="15">
        <v>622</v>
      </c>
      <c r="R5" s="15">
        <v>680</v>
      </c>
      <c r="S5" s="15">
        <v>689</v>
      </c>
      <c r="T5" s="15">
        <v>661</v>
      </c>
      <c r="U5" s="15">
        <v>762</v>
      </c>
      <c r="V5" s="15">
        <v>746</v>
      </c>
      <c r="W5" s="15">
        <v>635</v>
      </c>
      <c r="X5" s="15">
        <v>572</v>
      </c>
      <c r="Y5" s="15">
        <v>531</v>
      </c>
      <c r="Z5" s="15">
        <v>521</v>
      </c>
      <c r="AA5" s="15">
        <v>559</v>
      </c>
      <c r="AB5" s="15">
        <v>556</v>
      </c>
      <c r="AC5" s="15">
        <v>499</v>
      </c>
      <c r="AD5" s="15">
        <v>545</v>
      </c>
      <c r="AE5" s="15">
        <v>612</v>
      </c>
      <c r="AF5" s="15">
        <v>623</v>
      </c>
      <c r="AG5" s="15">
        <v>716</v>
      </c>
      <c r="AH5" s="15">
        <v>684</v>
      </c>
      <c r="AI5" s="15">
        <v>579</v>
      </c>
      <c r="AJ5" s="15">
        <v>516</v>
      </c>
      <c r="AK5" s="15">
        <v>453</v>
      </c>
      <c r="AL5" s="15">
        <v>413</v>
      </c>
      <c r="AM5" s="15">
        <v>489</v>
      </c>
      <c r="AN5" s="15">
        <v>435</v>
      </c>
      <c r="AO5" s="15">
        <v>416</v>
      </c>
      <c r="AP5" s="15">
        <v>592</v>
      </c>
      <c r="AQ5" s="15">
        <v>579</v>
      </c>
      <c r="AR5" s="15">
        <v>568</v>
      </c>
      <c r="AS5" s="15">
        <v>691</v>
      </c>
      <c r="AT5" s="15">
        <v>673</v>
      </c>
      <c r="AU5" s="15">
        <v>548</v>
      </c>
      <c r="AV5" s="15">
        <v>496</v>
      </c>
      <c r="AW5" s="15">
        <v>456</v>
      </c>
      <c r="AX5" s="15">
        <v>442</v>
      </c>
      <c r="AY5" s="15">
        <v>503</v>
      </c>
      <c r="AZ5" s="15">
        <v>463</v>
      </c>
      <c r="BA5" s="15">
        <v>435</v>
      </c>
      <c r="BB5" s="15">
        <v>591</v>
      </c>
      <c r="BC5" s="15">
        <v>674</v>
      </c>
      <c r="BD5" s="15">
        <v>640</v>
      </c>
      <c r="BE5" s="15">
        <v>766</v>
      </c>
      <c r="BF5" s="15">
        <v>738</v>
      </c>
      <c r="BG5" s="15">
        <v>600</v>
      </c>
      <c r="BH5" s="15">
        <v>494</v>
      </c>
      <c r="BI5" s="15">
        <v>464</v>
      </c>
      <c r="BJ5" s="15">
        <v>468.5</v>
      </c>
      <c r="BK5" s="15">
        <v>473</v>
      </c>
      <c r="BL5" s="15">
        <v>460</v>
      </c>
      <c r="BM5" s="15">
        <v>412</v>
      </c>
      <c r="BN5" s="15">
        <v>585</v>
      </c>
      <c r="BO5" s="15">
        <v>627</v>
      </c>
      <c r="BP5" s="15">
        <v>675</v>
      </c>
      <c r="BQ5" s="15">
        <v>802</v>
      </c>
      <c r="BR5" s="15">
        <v>787</v>
      </c>
      <c r="BS5" s="15">
        <v>607</v>
      </c>
      <c r="BT5" s="15">
        <v>544</v>
      </c>
      <c r="BU5" s="15">
        <v>535</v>
      </c>
      <c r="BV5" s="15">
        <v>508</v>
      </c>
      <c r="BW5" s="15">
        <v>627</v>
      </c>
      <c r="BX5" s="15">
        <v>643</v>
      </c>
      <c r="BY5" s="15">
        <v>412</v>
      </c>
      <c r="BZ5" s="15">
        <v>875</v>
      </c>
      <c r="CA5" s="15">
        <v>944</v>
      </c>
      <c r="CB5" s="15">
        <v>1041</v>
      </c>
      <c r="CC5" s="15">
        <v>1135</v>
      </c>
      <c r="CD5" s="15">
        <v>1116</v>
      </c>
      <c r="CE5" s="15">
        <v>1046</v>
      </c>
      <c r="CF5" s="15">
        <v>1094</v>
      </c>
      <c r="CG5" s="15">
        <v>1154</v>
      </c>
      <c r="CH5" s="15">
        <v>1280</v>
      </c>
      <c r="CI5" s="15">
        <v>1330</v>
      </c>
      <c r="CJ5" s="15">
        <v>1347</v>
      </c>
      <c r="CK5" s="15">
        <v>1266</v>
      </c>
      <c r="CL5" s="15">
        <v>1412</v>
      </c>
      <c r="CM5" s="15">
        <v>1455</v>
      </c>
      <c r="CN5" s="15">
        <v>1534</v>
      </c>
      <c r="CO5" s="15">
        <v>1513</v>
      </c>
      <c r="CP5" s="15">
        <v>1022</v>
      </c>
      <c r="CQ5" s="15">
        <v>1391</v>
      </c>
      <c r="CR5" s="15">
        <v>1401</v>
      </c>
      <c r="CS5" s="15">
        <v>1344</v>
      </c>
      <c r="CT5" s="15">
        <v>1311</v>
      </c>
      <c r="CU5" s="15">
        <v>1311</v>
      </c>
      <c r="CV5" s="15">
        <v>1367</v>
      </c>
      <c r="CW5" s="15">
        <v>1367</v>
      </c>
      <c r="CX5" s="15">
        <v>1549</v>
      </c>
      <c r="CY5" s="15">
        <v>1663</v>
      </c>
      <c r="CZ5" s="15">
        <v>1755</v>
      </c>
      <c r="DA5" s="15">
        <v>1748</v>
      </c>
      <c r="DB5" s="15">
        <v>1718</v>
      </c>
      <c r="DC5" s="15">
        <v>1494</v>
      </c>
      <c r="DD5" s="15">
        <v>1329</v>
      </c>
      <c r="DE5" s="15">
        <v>1191</v>
      </c>
      <c r="DF5" s="15">
        <v>1206</v>
      </c>
      <c r="DG5" s="15">
        <v>1216</v>
      </c>
      <c r="DH5" s="15">
        <v>1118</v>
      </c>
      <c r="DI5" s="15">
        <v>1099</v>
      </c>
      <c r="DJ5" s="15">
        <v>1241</v>
      </c>
      <c r="DK5" s="15">
        <v>1245</v>
      </c>
      <c r="DL5" s="15">
        <v>1316</v>
      </c>
      <c r="DM5" s="15">
        <v>1476</v>
      </c>
      <c r="DN5" s="15">
        <v>1390</v>
      </c>
      <c r="DO5" s="15">
        <v>1129</v>
      </c>
      <c r="DP5" s="15">
        <v>1037</v>
      </c>
      <c r="DQ5" s="15">
        <v>954</v>
      </c>
      <c r="DR5" s="15">
        <v>857</v>
      </c>
      <c r="DS5" s="15">
        <v>893</v>
      </c>
      <c r="DT5" s="15">
        <v>846</v>
      </c>
      <c r="DU5" s="15">
        <v>747</v>
      </c>
      <c r="DV5" s="15">
        <v>877</v>
      </c>
      <c r="DW5" s="15">
        <v>854</v>
      </c>
      <c r="DX5" s="15">
        <v>819</v>
      </c>
      <c r="DY5" s="15">
        <v>900</v>
      </c>
      <c r="DZ5" s="15">
        <v>805</v>
      </c>
      <c r="EA5" s="15">
        <v>631</v>
      </c>
      <c r="EB5" s="15">
        <v>638</v>
      </c>
      <c r="EC5" s="15">
        <v>564</v>
      </c>
      <c r="ED5" s="15">
        <v>523</v>
      </c>
      <c r="EE5" s="15">
        <v>531</v>
      </c>
      <c r="EF5" s="15">
        <v>447</v>
      </c>
      <c r="EG5" s="15">
        <v>399</v>
      </c>
      <c r="EH5" s="15">
        <v>527</v>
      </c>
      <c r="EI5" s="15">
        <v>594</v>
      </c>
      <c r="EJ5" s="15">
        <v>660</v>
      </c>
      <c r="EK5" s="15">
        <v>771</v>
      </c>
      <c r="EL5" s="15">
        <v>737</v>
      </c>
      <c r="EM5" s="15">
        <v>596</v>
      </c>
      <c r="EN5" s="15">
        <v>596</v>
      </c>
      <c r="EO5" s="15">
        <v>542</v>
      </c>
      <c r="EP5" s="15">
        <v>553</v>
      </c>
      <c r="EQ5" s="15">
        <v>587</v>
      </c>
      <c r="ER5" s="15">
        <v>544</v>
      </c>
      <c r="ES5" s="15">
        <v>558</v>
      </c>
      <c r="ET5" s="15">
        <v>760</v>
      </c>
      <c r="EU5" s="15">
        <v>806</v>
      </c>
      <c r="EV5" s="15">
        <v>862</v>
      </c>
      <c r="EW5" s="15">
        <v>980</v>
      </c>
      <c r="EX5" s="15">
        <v>950</v>
      </c>
      <c r="EY5" s="15">
        <v>865</v>
      </c>
      <c r="EZ5" s="15">
        <v>883</v>
      </c>
      <c r="FA5" s="15">
        <v>816</v>
      </c>
      <c r="FB5" s="15">
        <v>851</v>
      </c>
      <c r="FC5" s="15">
        <v>963</v>
      </c>
      <c r="FD5" s="15">
        <v>982</v>
      </c>
      <c r="FE5" s="15">
        <v>1029</v>
      </c>
      <c r="FF5" s="15">
        <v>1182</v>
      </c>
      <c r="FG5" s="15">
        <v>1325</v>
      </c>
      <c r="FH5" s="15">
        <v>1405</v>
      </c>
      <c r="FI5" s="15">
        <v>1616</v>
      </c>
      <c r="FJ5" s="15">
        <v>1753</v>
      </c>
      <c r="FK5" s="15">
        <v>1800</v>
      </c>
      <c r="FL5" s="15">
        <v>1936</v>
      </c>
      <c r="FM5" s="15">
        <v>2093</v>
      </c>
      <c r="FN5" s="15">
        <v>2495</v>
      </c>
      <c r="FO5" s="15">
        <v>3054</v>
      </c>
      <c r="FP5" s="15">
        <v>3531</v>
      </c>
      <c r="FQ5" s="15">
        <v>3891</v>
      </c>
      <c r="FR5" s="15">
        <v>4291</v>
      </c>
      <c r="FS5" s="15">
        <v>4410</v>
      </c>
      <c r="FT5" s="15">
        <v>4405</v>
      </c>
      <c r="FU5" s="15">
        <v>4729</v>
      </c>
      <c r="FV5" s="15">
        <v>4717</v>
      </c>
      <c r="FW5" s="15">
        <v>4741</v>
      </c>
      <c r="FX5" s="15">
        <v>4656</v>
      </c>
      <c r="FY5" s="15">
        <v>4421</v>
      </c>
      <c r="FZ5" s="15">
        <v>4232</v>
      </c>
      <c r="GA5" s="15">
        <v>4276</v>
      </c>
      <c r="GB5" s="15">
        <v>4133</v>
      </c>
      <c r="GC5" s="15">
        <v>3784</v>
      </c>
      <c r="GD5" s="15">
        <v>3731</v>
      </c>
      <c r="GE5" s="15">
        <v>3516</v>
      </c>
      <c r="GF5" s="15">
        <v>3450</v>
      </c>
      <c r="GG5" s="15">
        <v>3536</v>
      </c>
      <c r="GH5" s="15">
        <v>3477</v>
      </c>
      <c r="GI5" s="15">
        <v>3083</v>
      </c>
      <c r="GJ5" s="15">
        <v>3004</v>
      </c>
      <c r="GK5" s="15">
        <v>2724</v>
      </c>
      <c r="GL5" s="15">
        <v>2335</v>
      </c>
      <c r="GM5" s="15">
        <v>2530</v>
      </c>
      <c r="GN5" s="15">
        <v>2609</v>
      </c>
      <c r="GO5" s="15">
        <v>2290</v>
      </c>
      <c r="GP5" s="15">
        <v>2563</v>
      </c>
      <c r="GQ5" s="15">
        <v>2642</v>
      </c>
      <c r="GR5" s="15">
        <v>2767</v>
      </c>
      <c r="GS5" s="15">
        <v>3027</v>
      </c>
      <c r="GT5" s="15">
        <v>2900</v>
      </c>
      <c r="GU5" s="15">
        <v>2531</v>
      </c>
      <c r="GV5" s="15">
        <v>2452</v>
      </c>
      <c r="GW5" s="15">
        <v>2197</v>
      </c>
      <c r="GX5" s="15">
        <v>1938</v>
      </c>
      <c r="GY5" s="15">
        <v>2098</v>
      </c>
      <c r="GZ5" s="15">
        <v>2047</v>
      </c>
      <c r="HA5" s="15">
        <v>1870</v>
      </c>
      <c r="HB5" s="15">
        <v>2063</v>
      </c>
      <c r="HC5" s="15">
        <v>2260</v>
      </c>
      <c r="HD5" s="15">
        <v>2147</v>
      </c>
      <c r="HE5" s="15">
        <v>2358</v>
      </c>
      <c r="HF5" s="15">
        <v>1887</v>
      </c>
      <c r="HG5" s="15">
        <v>1524</v>
      </c>
      <c r="HH5" s="15">
        <v>1289</v>
      </c>
      <c r="HI5" s="15">
        <v>945</v>
      </c>
      <c r="HJ5" s="15">
        <v>937</v>
      </c>
      <c r="HK5" s="15">
        <v>934</v>
      </c>
      <c r="HL5" s="15">
        <v>915</v>
      </c>
      <c r="HM5" s="15">
        <v>845</v>
      </c>
      <c r="HN5" s="15">
        <v>1055</v>
      </c>
      <c r="HO5" s="15">
        <v>1160</v>
      </c>
      <c r="HP5" s="15">
        <v>1145</v>
      </c>
      <c r="HQ5" s="15">
        <v>1294</v>
      </c>
      <c r="HR5" s="15">
        <v>1238</v>
      </c>
      <c r="HS5" s="15">
        <v>1116</v>
      </c>
      <c r="HT5" s="15">
        <v>1000</v>
      </c>
      <c r="HU5" s="15">
        <v>842</v>
      </c>
      <c r="HV5" s="15">
        <v>753</v>
      </c>
      <c r="HW5" s="15">
        <v>788</v>
      </c>
      <c r="HX5" s="15">
        <v>795</v>
      </c>
      <c r="HY5" s="15">
        <v>782</v>
      </c>
      <c r="HZ5" s="15">
        <v>905</v>
      </c>
      <c r="IA5" s="15">
        <v>1079</v>
      </c>
      <c r="IB5" s="15">
        <v>1028</v>
      </c>
      <c r="IC5" s="15">
        <v>1189</v>
      </c>
      <c r="ID5" s="15">
        <v>1119</v>
      </c>
      <c r="IE5" s="15">
        <v>943</v>
      </c>
      <c r="IF5" s="15">
        <v>816</v>
      </c>
      <c r="IG5" s="15">
        <v>703</v>
      </c>
      <c r="IH5" s="15">
        <v>597</v>
      </c>
      <c r="II5" s="15">
        <v>646</v>
      </c>
      <c r="IJ5" s="15">
        <v>607</v>
      </c>
      <c r="IK5" s="15">
        <v>577</v>
      </c>
      <c r="IL5" s="15">
        <v>784</v>
      </c>
      <c r="IM5" s="15">
        <v>875</v>
      </c>
      <c r="IN5" s="15">
        <v>818</v>
      </c>
      <c r="IO5" s="15">
        <v>966</v>
      </c>
      <c r="IP5" s="15">
        <v>880</v>
      </c>
      <c r="IQ5" s="47">
        <v>752</v>
      </c>
      <c r="IR5" s="47">
        <v>630</v>
      </c>
      <c r="IS5" s="47">
        <v>533</v>
      </c>
      <c r="IT5" s="47">
        <v>512</v>
      </c>
      <c r="IU5" s="47">
        <v>646</v>
      </c>
      <c r="IV5" s="47">
        <v>482</v>
      </c>
      <c r="IW5" s="47">
        <v>474</v>
      </c>
      <c r="IX5" s="47">
        <v>648</v>
      </c>
      <c r="IY5" s="47">
        <v>812</v>
      </c>
      <c r="IZ5" s="47">
        <v>738</v>
      </c>
      <c r="JA5" s="47">
        <v>875</v>
      </c>
      <c r="JB5" s="47">
        <v>858</v>
      </c>
      <c r="JC5" s="47">
        <v>752</v>
      </c>
      <c r="JD5" s="47">
        <v>602</v>
      </c>
      <c r="JE5" s="47">
        <v>523</v>
      </c>
      <c r="JF5" s="47">
        <v>468</v>
      </c>
      <c r="JG5" s="47">
        <v>495</v>
      </c>
      <c r="JH5" s="47">
        <v>484</v>
      </c>
      <c r="JI5" s="47">
        <v>442</v>
      </c>
      <c r="JJ5" s="47">
        <v>585</v>
      </c>
      <c r="JK5" s="47">
        <v>686</v>
      </c>
      <c r="JL5" s="47">
        <v>623</v>
      </c>
      <c r="JM5" s="47">
        <v>745</v>
      </c>
      <c r="JN5" s="47">
        <v>745</v>
      </c>
      <c r="JO5" s="47">
        <v>559</v>
      </c>
      <c r="JP5" s="47">
        <v>503</v>
      </c>
      <c r="JQ5" s="47">
        <v>390</v>
      </c>
      <c r="JR5" s="47">
        <v>413</v>
      </c>
      <c r="JS5" s="47">
        <v>411</v>
      </c>
      <c r="JT5" s="47">
        <v>383</v>
      </c>
      <c r="JU5" s="47">
        <v>373</v>
      </c>
      <c r="JV5" s="47">
        <v>478</v>
      </c>
      <c r="JW5" s="47">
        <v>586</v>
      </c>
      <c r="JX5" s="47">
        <v>554</v>
      </c>
      <c r="JY5" s="47">
        <v>666</v>
      </c>
      <c r="JZ5" s="47">
        <v>671</v>
      </c>
      <c r="KA5" s="47">
        <v>518</v>
      </c>
      <c r="KB5" s="47">
        <v>419</v>
      </c>
      <c r="KC5" s="47">
        <v>306</v>
      </c>
      <c r="KD5" s="47">
        <v>328</v>
      </c>
      <c r="KE5" s="47">
        <v>327</v>
      </c>
      <c r="KF5" s="47">
        <v>338</v>
      </c>
      <c r="KG5" s="47">
        <v>306</v>
      </c>
      <c r="KH5" s="47">
        <v>396</v>
      </c>
      <c r="KI5" s="47">
        <v>541</v>
      </c>
      <c r="KJ5" s="47">
        <v>476</v>
      </c>
      <c r="KK5" s="47">
        <v>538</v>
      </c>
      <c r="KL5" s="47">
        <v>528</v>
      </c>
      <c r="KM5" s="47">
        <v>445</v>
      </c>
      <c r="KN5" s="47">
        <v>372</v>
      </c>
      <c r="KO5" s="47">
        <v>332</v>
      </c>
      <c r="KP5" s="47">
        <v>261</v>
      </c>
      <c r="KQ5" s="47">
        <v>272</v>
      </c>
      <c r="KR5" s="47">
        <v>274</v>
      </c>
      <c r="KS5" s="47">
        <v>291</v>
      </c>
      <c r="KT5" s="47">
        <v>10628</v>
      </c>
      <c r="KU5" s="47">
        <v>11700</v>
      </c>
      <c r="KV5" s="47">
        <v>10859</v>
      </c>
      <c r="KW5" s="47">
        <v>12066</v>
      </c>
      <c r="KX5" s="47">
        <v>9989</v>
      </c>
      <c r="KY5" s="47">
        <v>8425</v>
      </c>
      <c r="KZ5" s="47">
        <v>5224</v>
      </c>
      <c r="LA5" s="47">
        <v>3533</v>
      </c>
      <c r="LB5" s="47">
        <v>2593</v>
      </c>
      <c r="LC5" s="47">
        <v>2593</v>
      </c>
      <c r="LD5" s="47">
        <v>2420</v>
      </c>
      <c r="LE5" s="47">
        <v>1905</v>
      </c>
      <c r="LF5" s="47">
        <v>1938</v>
      </c>
      <c r="LG5" s="47">
        <v>1918</v>
      </c>
      <c r="LH5" s="47">
        <v>1277</v>
      </c>
      <c r="LI5" s="47">
        <v>1101</v>
      </c>
      <c r="LJ5" s="47">
        <v>802</v>
      </c>
      <c r="LK5" s="47">
        <v>499</v>
      </c>
      <c r="LL5" s="47">
        <v>363</v>
      </c>
      <c r="LM5" s="47">
        <v>251</v>
      </c>
      <c r="LN5" s="47">
        <v>194</v>
      </c>
      <c r="LO5" s="47">
        <v>189</v>
      </c>
      <c r="LP5" s="47">
        <v>183</v>
      </c>
      <c r="LQ5" s="47">
        <v>219</v>
      </c>
      <c r="LR5" s="47">
        <v>308</v>
      </c>
      <c r="LS5" s="47">
        <v>365</v>
      </c>
      <c r="LT5" s="47">
        <v>427</v>
      </c>
      <c r="LU5" s="47">
        <v>494</v>
      </c>
      <c r="LV5" s="47">
        <v>499</v>
      </c>
      <c r="LW5" s="47">
        <v>403</v>
      </c>
      <c r="LX5" s="47">
        <v>356</v>
      </c>
      <c r="LY5" s="47">
        <v>318</v>
      </c>
      <c r="LZ5" s="47">
        <v>316</v>
      </c>
      <c r="MA5" s="47">
        <v>354</v>
      </c>
      <c r="MB5" s="47">
        <v>380</v>
      </c>
    </row>
    <row r="6" spans="1:340" s="47" customFormat="1" ht="14.25" x14ac:dyDescent="0.2">
      <c r="A6" s="34"/>
      <c r="B6" s="34" t="s">
        <v>158</v>
      </c>
      <c r="C6" s="35" t="s">
        <v>17</v>
      </c>
      <c r="D6" s="15">
        <v>933</v>
      </c>
      <c r="E6" s="15">
        <v>992</v>
      </c>
      <c r="F6" s="15">
        <v>1125</v>
      </c>
      <c r="G6" s="15">
        <v>1171</v>
      </c>
      <c r="H6" s="15">
        <v>1218</v>
      </c>
      <c r="I6" s="15">
        <v>1296</v>
      </c>
      <c r="J6" s="15">
        <v>1248</v>
      </c>
      <c r="K6" s="15">
        <v>1028</v>
      </c>
      <c r="L6" s="15">
        <v>957</v>
      </c>
      <c r="M6" s="15">
        <v>845</v>
      </c>
      <c r="N6" s="15">
        <v>858</v>
      </c>
      <c r="O6" s="15">
        <v>927</v>
      </c>
      <c r="P6" s="15">
        <v>999</v>
      </c>
      <c r="Q6" s="15">
        <v>981</v>
      </c>
      <c r="R6" s="15">
        <v>1140</v>
      </c>
      <c r="S6" s="15">
        <v>1163</v>
      </c>
      <c r="T6" s="15">
        <v>1145</v>
      </c>
      <c r="U6" s="15">
        <v>1250</v>
      </c>
      <c r="V6" s="15">
        <v>1145</v>
      </c>
      <c r="W6" s="15">
        <v>992</v>
      </c>
      <c r="X6" s="15">
        <v>851</v>
      </c>
      <c r="Y6" s="15">
        <v>827</v>
      </c>
      <c r="Z6" s="15">
        <v>789</v>
      </c>
      <c r="AA6" s="15">
        <v>841</v>
      </c>
      <c r="AB6" s="15">
        <v>841</v>
      </c>
      <c r="AC6" s="15">
        <v>806</v>
      </c>
      <c r="AD6" s="15">
        <v>885</v>
      </c>
      <c r="AE6" s="15">
        <v>941</v>
      </c>
      <c r="AF6" s="15">
        <v>995</v>
      </c>
      <c r="AG6" s="15">
        <v>1154</v>
      </c>
      <c r="AH6" s="15">
        <v>1072</v>
      </c>
      <c r="AI6" s="15">
        <v>912</v>
      </c>
      <c r="AJ6" s="15">
        <v>817</v>
      </c>
      <c r="AK6" s="15">
        <v>722</v>
      </c>
      <c r="AL6" s="15">
        <v>682</v>
      </c>
      <c r="AM6" s="15">
        <v>741</v>
      </c>
      <c r="AN6" s="15">
        <v>684</v>
      </c>
      <c r="AO6" s="15">
        <v>680</v>
      </c>
      <c r="AP6" s="15">
        <v>813</v>
      </c>
      <c r="AQ6" s="15">
        <v>849</v>
      </c>
      <c r="AR6" s="15">
        <v>899</v>
      </c>
      <c r="AS6" s="15">
        <v>1031</v>
      </c>
      <c r="AT6" s="15">
        <v>1007</v>
      </c>
      <c r="AU6" s="15">
        <v>838</v>
      </c>
      <c r="AV6" s="15">
        <v>776</v>
      </c>
      <c r="AW6" s="15">
        <v>761</v>
      </c>
      <c r="AX6" s="15">
        <v>722</v>
      </c>
      <c r="AY6" s="15">
        <v>830</v>
      </c>
      <c r="AZ6" s="15">
        <v>756</v>
      </c>
      <c r="BA6" s="15">
        <v>688</v>
      </c>
      <c r="BB6" s="15">
        <v>949</v>
      </c>
      <c r="BC6" s="15">
        <v>911</v>
      </c>
      <c r="BD6" s="15">
        <v>906</v>
      </c>
      <c r="BE6" s="15">
        <v>1132</v>
      </c>
      <c r="BF6" s="15">
        <v>1117</v>
      </c>
      <c r="BG6" s="15">
        <v>968</v>
      </c>
      <c r="BH6" s="15">
        <v>813</v>
      </c>
      <c r="BI6" s="15">
        <v>768</v>
      </c>
      <c r="BJ6" s="15">
        <v>754.5</v>
      </c>
      <c r="BK6" s="15">
        <v>741</v>
      </c>
      <c r="BL6" s="15">
        <v>691</v>
      </c>
      <c r="BM6" s="15">
        <v>652</v>
      </c>
      <c r="BN6" s="15">
        <v>829</v>
      </c>
      <c r="BO6" s="15">
        <v>875</v>
      </c>
      <c r="BP6" s="15">
        <v>983</v>
      </c>
      <c r="BQ6" s="15">
        <v>1109</v>
      </c>
      <c r="BR6" s="15">
        <v>1058</v>
      </c>
      <c r="BS6" s="15">
        <v>897</v>
      </c>
      <c r="BT6" s="15">
        <v>760</v>
      </c>
      <c r="BU6" s="15">
        <v>797</v>
      </c>
      <c r="BV6" s="15">
        <v>832</v>
      </c>
      <c r="BW6" s="15">
        <v>892</v>
      </c>
      <c r="BX6" s="15">
        <v>934</v>
      </c>
      <c r="BY6" s="15">
        <v>648</v>
      </c>
      <c r="BZ6" s="15">
        <v>1276</v>
      </c>
      <c r="CA6" s="15">
        <v>1399</v>
      </c>
      <c r="CB6" s="15">
        <v>1584</v>
      </c>
      <c r="CC6" s="15">
        <v>1806</v>
      </c>
      <c r="CD6" s="15">
        <v>1776</v>
      </c>
      <c r="CE6" s="15">
        <v>1705</v>
      </c>
      <c r="CF6" s="15">
        <v>1785</v>
      </c>
      <c r="CG6" s="15">
        <v>1931</v>
      </c>
      <c r="CH6" s="15">
        <v>2191</v>
      </c>
      <c r="CI6" s="15">
        <v>2255</v>
      </c>
      <c r="CJ6" s="15">
        <v>2339</v>
      </c>
      <c r="CK6" s="15">
        <v>2231</v>
      </c>
      <c r="CL6" s="15">
        <v>2488</v>
      </c>
      <c r="CM6" s="15">
        <v>2421</v>
      </c>
      <c r="CN6" s="15">
        <v>2479</v>
      </c>
      <c r="CO6" s="15">
        <v>2614</v>
      </c>
      <c r="CP6" s="15">
        <v>1977</v>
      </c>
      <c r="CQ6" s="15">
        <v>2528</v>
      </c>
      <c r="CR6" s="15">
        <v>2385</v>
      </c>
      <c r="CS6" s="15">
        <v>2390</v>
      </c>
      <c r="CT6" s="15">
        <v>2403</v>
      </c>
      <c r="CU6" s="15">
        <v>2403</v>
      </c>
      <c r="CV6" s="15">
        <v>2275</v>
      </c>
      <c r="CW6" s="15">
        <v>2357</v>
      </c>
      <c r="CX6" s="15">
        <v>2525</v>
      </c>
      <c r="CY6" s="15">
        <v>2698</v>
      </c>
      <c r="CZ6" s="15">
        <v>2770</v>
      </c>
      <c r="DA6" s="15">
        <v>2791</v>
      </c>
      <c r="DB6" s="15">
        <v>2653</v>
      </c>
      <c r="DC6" s="15">
        <v>2521</v>
      </c>
      <c r="DD6" s="15">
        <v>2432</v>
      </c>
      <c r="DE6" s="15">
        <v>2226</v>
      </c>
      <c r="DF6" s="15">
        <v>2184</v>
      </c>
      <c r="DG6" s="15">
        <v>2171</v>
      </c>
      <c r="DH6" s="15">
        <v>1879</v>
      </c>
      <c r="DI6" s="15">
        <v>1749</v>
      </c>
      <c r="DJ6" s="15">
        <v>1951</v>
      </c>
      <c r="DK6" s="15">
        <v>1934</v>
      </c>
      <c r="DL6" s="15">
        <v>2086</v>
      </c>
      <c r="DM6" s="15">
        <v>2265</v>
      </c>
      <c r="DN6" s="15">
        <v>2055</v>
      </c>
      <c r="DO6" s="15">
        <v>1820</v>
      </c>
      <c r="DP6" s="15">
        <v>1675</v>
      </c>
      <c r="DQ6" s="15">
        <v>1638</v>
      </c>
      <c r="DR6" s="15">
        <v>1533</v>
      </c>
      <c r="DS6" s="15">
        <v>1539</v>
      </c>
      <c r="DT6" s="15">
        <v>1361</v>
      </c>
      <c r="DU6" s="15">
        <v>1258</v>
      </c>
      <c r="DV6" s="15">
        <v>1375</v>
      </c>
      <c r="DW6" s="15">
        <v>1408</v>
      </c>
      <c r="DX6" s="15">
        <v>1444</v>
      </c>
      <c r="DY6" s="15">
        <v>1461</v>
      </c>
      <c r="DZ6" s="15">
        <v>1439</v>
      </c>
      <c r="EA6" s="15">
        <v>1209</v>
      </c>
      <c r="EB6" s="15">
        <v>1134</v>
      </c>
      <c r="EC6" s="15">
        <v>1071</v>
      </c>
      <c r="ED6" s="15">
        <v>987</v>
      </c>
      <c r="EE6" s="15">
        <v>925</v>
      </c>
      <c r="EF6" s="15">
        <v>804</v>
      </c>
      <c r="EG6" s="15">
        <v>785</v>
      </c>
      <c r="EH6" s="15">
        <v>945</v>
      </c>
      <c r="EI6" s="15">
        <v>964</v>
      </c>
      <c r="EJ6" s="15">
        <v>1113</v>
      </c>
      <c r="EK6" s="15">
        <v>1183</v>
      </c>
      <c r="EL6" s="15">
        <v>1202</v>
      </c>
      <c r="EM6" s="15">
        <v>1086</v>
      </c>
      <c r="EN6" s="15">
        <v>1056</v>
      </c>
      <c r="EO6" s="15">
        <v>1003</v>
      </c>
      <c r="EP6" s="15">
        <v>1102</v>
      </c>
      <c r="EQ6" s="15">
        <v>1147</v>
      </c>
      <c r="ER6" s="15">
        <v>1090</v>
      </c>
      <c r="ES6" s="15">
        <v>1089</v>
      </c>
      <c r="ET6" s="15">
        <v>1203</v>
      </c>
      <c r="EU6" s="15">
        <v>1285</v>
      </c>
      <c r="EV6" s="15">
        <v>1340</v>
      </c>
      <c r="EW6" s="15">
        <v>1524</v>
      </c>
      <c r="EX6" s="15">
        <v>1510</v>
      </c>
      <c r="EY6" s="15">
        <v>1595</v>
      </c>
      <c r="EZ6" s="15">
        <v>1517</v>
      </c>
      <c r="FA6" s="15">
        <v>1424</v>
      </c>
      <c r="FB6" s="15">
        <v>1536</v>
      </c>
      <c r="FC6" s="15">
        <v>1628</v>
      </c>
      <c r="FD6" s="15">
        <v>1565</v>
      </c>
      <c r="FE6" s="15">
        <v>1666</v>
      </c>
      <c r="FF6" s="15">
        <v>1889</v>
      </c>
      <c r="FG6" s="15">
        <v>2099</v>
      </c>
      <c r="FH6" s="15">
        <v>2238</v>
      </c>
      <c r="FI6" s="15">
        <v>2488</v>
      </c>
      <c r="FJ6" s="15">
        <v>2665</v>
      </c>
      <c r="FK6" s="15">
        <v>2924</v>
      </c>
      <c r="FL6" s="15">
        <v>3131</v>
      </c>
      <c r="FM6" s="15">
        <v>3414</v>
      </c>
      <c r="FN6" s="15">
        <v>4020</v>
      </c>
      <c r="FO6" s="15">
        <v>4678</v>
      </c>
      <c r="FP6" s="15">
        <v>5304</v>
      </c>
      <c r="FQ6" s="15">
        <v>5925</v>
      </c>
      <c r="FR6" s="15">
        <v>6403</v>
      </c>
      <c r="FS6" s="15">
        <v>6521</v>
      </c>
      <c r="FT6" s="15">
        <v>6853</v>
      </c>
      <c r="FU6" s="15">
        <v>7280</v>
      </c>
      <c r="FV6" s="15">
        <v>7069</v>
      </c>
      <c r="FW6" s="15">
        <v>7291</v>
      </c>
      <c r="FX6" s="15">
        <v>7051</v>
      </c>
      <c r="FY6" s="15">
        <v>6817</v>
      </c>
      <c r="FZ6" s="15">
        <v>6586</v>
      </c>
      <c r="GA6" s="15">
        <v>6583</v>
      </c>
      <c r="GB6" s="15">
        <v>6142</v>
      </c>
      <c r="GC6" s="15">
        <v>5822</v>
      </c>
      <c r="GD6" s="15">
        <v>5751</v>
      </c>
      <c r="GE6" s="15">
        <v>5553</v>
      </c>
      <c r="GF6" s="15">
        <v>5640</v>
      </c>
      <c r="GG6" s="15">
        <v>5781</v>
      </c>
      <c r="GH6" s="15">
        <v>5590</v>
      </c>
      <c r="GI6" s="15">
        <v>5332</v>
      </c>
      <c r="GJ6" s="15">
        <v>5138</v>
      </c>
      <c r="GK6" s="15">
        <v>4771</v>
      </c>
      <c r="GL6" s="15">
        <v>4159</v>
      </c>
      <c r="GM6" s="15">
        <v>4343</v>
      </c>
      <c r="GN6" s="15">
        <v>4202</v>
      </c>
      <c r="GO6" s="15">
        <v>3998</v>
      </c>
      <c r="GP6" s="15">
        <v>4190</v>
      </c>
      <c r="GQ6" s="15">
        <v>4217</v>
      </c>
      <c r="GR6" s="15">
        <v>4676</v>
      </c>
      <c r="GS6" s="15">
        <v>4815</v>
      </c>
      <c r="GT6" s="15">
        <v>4498</v>
      </c>
      <c r="GU6" s="15">
        <v>4156</v>
      </c>
      <c r="GV6" s="15">
        <v>3959</v>
      </c>
      <c r="GW6" s="15">
        <v>3615</v>
      </c>
      <c r="GX6" s="15">
        <v>3290</v>
      </c>
      <c r="GY6" s="15">
        <v>3424</v>
      </c>
      <c r="GZ6" s="15">
        <v>3428</v>
      </c>
      <c r="HA6" s="15">
        <v>3252</v>
      </c>
      <c r="HB6" s="15">
        <v>3590</v>
      </c>
      <c r="HC6" s="15">
        <v>3828</v>
      </c>
      <c r="HD6" s="15">
        <v>3747</v>
      </c>
      <c r="HE6" s="15">
        <v>4087</v>
      </c>
      <c r="HF6" s="15">
        <v>3284</v>
      </c>
      <c r="HG6" s="15">
        <v>2903</v>
      </c>
      <c r="HH6" s="15">
        <v>2603</v>
      </c>
      <c r="HI6" s="15">
        <v>2155</v>
      </c>
      <c r="HJ6" s="15">
        <v>2201</v>
      </c>
      <c r="HK6" s="15">
        <v>2199</v>
      </c>
      <c r="HL6" s="15">
        <v>1996</v>
      </c>
      <c r="HM6" s="15">
        <v>1934</v>
      </c>
      <c r="HN6" s="15">
        <v>2124</v>
      </c>
      <c r="HO6" s="15">
        <v>2394</v>
      </c>
      <c r="HP6" s="15">
        <v>2351</v>
      </c>
      <c r="HQ6" s="15">
        <v>2558</v>
      </c>
      <c r="HR6" s="15">
        <v>2519</v>
      </c>
      <c r="HS6" s="15">
        <v>2214</v>
      </c>
      <c r="HT6" s="15">
        <v>2044</v>
      </c>
      <c r="HU6" s="15">
        <v>1927</v>
      </c>
      <c r="HV6" s="15">
        <v>1854</v>
      </c>
      <c r="HW6" s="15">
        <v>1846</v>
      </c>
      <c r="HX6" s="15">
        <v>1817</v>
      </c>
      <c r="HY6" s="15">
        <v>1741</v>
      </c>
      <c r="HZ6" s="15">
        <v>1940</v>
      </c>
      <c r="IA6" s="15">
        <v>2093</v>
      </c>
      <c r="IB6" s="15">
        <v>2152</v>
      </c>
      <c r="IC6" s="15">
        <v>2333</v>
      </c>
      <c r="ID6" s="15">
        <v>2379</v>
      </c>
      <c r="IE6" s="15">
        <v>2048</v>
      </c>
      <c r="IF6" s="15">
        <v>1781</v>
      </c>
      <c r="IG6" s="15">
        <v>1557</v>
      </c>
      <c r="IH6" s="15">
        <v>1482</v>
      </c>
      <c r="II6" s="15">
        <v>1466</v>
      </c>
      <c r="IJ6" s="15">
        <v>1346</v>
      </c>
      <c r="IK6" s="15">
        <v>1416</v>
      </c>
      <c r="IL6" s="15">
        <v>1736</v>
      </c>
      <c r="IM6" s="15">
        <v>1749</v>
      </c>
      <c r="IN6" s="15">
        <v>1789</v>
      </c>
      <c r="IO6" s="15">
        <v>2033</v>
      </c>
      <c r="IP6" s="15">
        <v>2007</v>
      </c>
      <c r="IQ6" s="47">
        <v>1807</v>
      </c>
      <c r="IR6" s="47">
        <v>1461</v>
      </c>
      <c r="IS6" s="47">
        <v>1246</v>
      </c>
      <c r="IT6" s="47">
        <v>1179</v>
      </c>
      <c r="IU6" s="47">
        <v>1466</v>
      </c>
      <c r="IV6" s="47">
        <v>1246</v>
      </c>
      <c r="IW6" s="47">
        <v>1170</v>
      </c>
      <c r="IX6" s="47">
        <v>1494</v>
      </c>
      <c r="IY6" s="47">
        <v>1670</v>
      </c>
      <c r="IZ6" s="47">
        <v>1622</v>
      </c>
      <c r="JA6" s="47">
        <v>1919</v>
      </c>
      <c r="JB6" s="47">
        <v>1920</v>
      </c>
      <c r="JC6" s="47">
        <v>1632</v>
      </c>
      <c r="JD6" s="47">
        <v>1423</v>
      </c>
      <c r="JE6" s="47">
        <v>1296</v>
      </c>
      <c r="JF6" s="47">
        <v>1096</v>
      </c>
      <c r="JG6" s="47">
        <v>1150</v>
      </c>
      <c r="JH6" s="47">
        <v>1109</v>
      </c>
      <c r="JI6" s="47">
        <v>1015</v>
      </c>
      <c r="JJ6" s="47">
        <v>1285</v>
      </c>
      <c r="JK6" s="47">
        <v>1492</v>
      </c>
      <c r="JL6" s="47">
        <v>1435</v>
      </c>
      <c r="JM6" s="47">
        <v>1658</v>
      </c>
      <c r="JN6" s="47">
        <v>1605</v>
      </c>
      <c r="JO6" s="47">
        <v>1420</v>
      </c>
      <c r="JP6" s="47">
        <v>1224</v>
      </c>
      <c r="JQ6" s="47">
        <v>972</v>
      </c>
      <c r="JR6" s="47">
        <v>914</v>
      </c>
      <c r="JS6" s="47">
        <v>912</v>
      </c>
      <c r="JT6" s="47">
        <v>940</v>
      </c>
      <c r="JU6" s="47">
        <v>875</v>
      </c>
      <c r="JV6" s="47">
        <v>1104</v>
      </c>
      <c r="JW6" s="47">
        <v>1275</v>
      </c>
      <c r="JX6" s="47">
        <v>1207</v>
      </c>
      <c r="JY6" s="47">
        <v>1445</v>
      </c>
      <c r="JZ6" s="47">
        <v>1323</v>
      </c>
      <c r="KA6" s="47">
        <v>1084</v>
      </c>
      <c r="KB6" s="47">
        <v>985</v>
      </c>
      <c r="KC6" s="47">
        <v>808</v>
      </c>
      <c r="KD6" s="47">
        <v>771</v>
      </c>
      <c r="KE6" s="47">
        <v>743</v>
      </c>
      <c r="KF6" s="47">
        <v>739</v>
      </c>
      <c r="KG6" s="47">
        <v>738</v>
      </c>
      <c r="KH6" s="47">
        <v>850</v>
      </c>
      <c r="KI6" s="47">
        <v>1092</v>
      </c>
      <c r="KJ6" s="47">
        <v>1070</v>
      </c>
      <c r="KK6" s="47">
        <v>1114</v>
      </c>
      <c r="KL6" s="47">
        <v>1084</v>
      </c>
      <c r="KM6" s="47">
        <v>932</v>
      </c>
      <c r="KN6" s="47">
        <v>877</v>
      </c>
      <c r="KO6" s="47">
        <v>701</v>
      </c>
      <c r="KP6" s="47">
        <v>663</v>
      </c>
      <c r="KQ6" s="47">
        <v>724</v>
      </c>
      <c r="KR6" s="47">
        <v>704</v>
      </c>
      <c r="KS6" s="47">
        <v>630</v>
      </c>
      <c r="KT6" s="47">
        <v>17510</v>
      </c>
      <c r="KU6" s="47">
        <v>19159</v>
      </c>
      <c r="KV6" s="47">
        <v>18470</v>
      </c>
      <c r="KW6" s="47">
        <v>20204</v>
      </c>
      <c r="KX6" s="47">
        <v>17237</v>
      </c>
      <c r="KY6" s="47">
        <v>15201</v>
      </c>
      <c r="KZ6" s="47">
        <v>9693</v>
      </c>
      <c r="LA6" s="47">
        <v>6796</v>
      </c>
      <c r="LB6" s="47">
        <v>5424</v>
      </c>
      <c r="LC6" s="47">
        <v>5424</v>
      </c>
      <c r="LD6" s="47">
        <v>4500</v>
      </c>
      <c r="LE6" s="47">
        <v>3249</v>
      </c>
      <c r="LF6" s="47">
        <v>3581</v>
      </c>
      <c r="LG6" s="47">
        <v>3672</v>
      </c>
      <c r="LH6" s="47">
        <v>2699</v>
      </c>
      <c r="LI6" s="47">
        <v>2270</v>
      </c>
      <c r="LJ6" s="47">
        <v>1912</v>
      </c>
      <c r="LK6" s="47">
        <v>1209</v>
      </c>
      <c r="LL6" s="47">
        <v>875</v>
      </c>
      <c r="LM6" s="47">
        <v>681</v>
      </c>
      <c r="LN6" s="47">
        <v>580</v>
      </c>
      <c r="LO6" s="47">
        <v>547</v>
      </c>
      <c r="LP6" s="47">
        <v>575</v>
      </c>
      <c r="LQ6" s="47">
        <v>541</v>
      </c>
      <c r="LR6" s="47">
        <v>723</v>
      </c>
      <c r="LS6" s="47">
        <v>837</v>
      </c>
      <c r="LT6" s="47">
        <v>969</v>
      </c>
      <c r="LU6" s="47">
        <v>1055</v>
      </c>
      <c r="LV6" s="47">
        <v>1062</v>
      </c>
      <c r="LW6" s="47">
        <v>928</v>
      </c>
      <c r="LX6" s="47">
        <v>870</v>
      </c>
      <c r="LY6" s="47">
        <v>806</v>
      </c>
      <c r="LZ6" s="47">
        <v>798</v>
      </c>
      <c r="MA6" s="47">
        <v>854</v>
      </c>
      <c r="MB6" s="47">
        <v>900</v>
      </c>
    </row>
    <row r="7" spans="1:340" s="47" customFormat="1" ht="15" customHeight="1" x14ac:dyDescent="0.2">
      <c r="A7" s="34"/>
      <c r="B7" s="34" t="s">
        <v>159</v>
      </c>
      <c r="C7" s="35" t="s">
        <v>18</v>
      </c>
      <c r="D7" s="15">
        <v>5740</v>
      </c>
      <c r="E7" s="15">
        <v>5856</v>
      </c>
      <c r="F7" s="15">
        <v>6814</v>
      </c>
      <c r="G7" s="15">
        <v>7442</v>
      </c>
      <c r="H7" s="15">
        <v>7514</v>
      </c>
      <c r="I7" s="15">
        <v>8612</v>
      </c>
      <c r="J7" s="15">
        <v>8185</v>
      </c>
      <c r="K7" s="15">
        <v>6615</v>
      </c>
      <c r="L7" s="15">
        <v>5805</v>
      </c>
      <c r="M7" s="15">
        <v>5201</v>
      </c>
      <c r="N7" s="15">
        <v>5350</v>
      </c>
      <c r="O7" s="15">
        <v>5431</v>
      </c>
      <c r="P7" s="15">
        <v>5667</v>
      </c>
      <c r="Q7" s="15">
        <v>5896</v>
      </c>
      <c r="R7" s="15">
        <v>7032</v>
      </c>
      <c r="S7" s="15">
        <v>7220</v>
      </c>
      <c r="T7" s="15">
        <v>7344</v>
      </c>
      <c r="U7" s="15">
        <v>8375</v>
      </c>
      <c r="V7" s="15">
        <v>7829</v>
      </c>
      <c r="W7" s="15">
        <v>6399</v>
      </c>
      <c r="X7" s="15">
        <v>5448</v>
      </c>
      <c r="Y7" s="15">
        <v>5003</v>
      </c>
      <c r="Z7" s="15">
        <v>4710</v>
      </c>
      <c r="AA7" s="15">
        <v>5203</v>
      </c>
      <c r="AB7" s="15">
        <v>5187</v>
      </c>
      <c r="AC7" s="15">
        <v>5125</v>
      </c>
      <c r="AD7" s="15">
        <v>5753</v>
      </c>
      <c r="AE7" s="15">
        <v>6146</v>
      </c>
      <c r="AF7" s="15">
        <v>6240</v>
      </c>
      <c r="AG7" s="15">
        <v>7168</v>
      </c>
      <c r="AH7" s="15">
        <v>6853</v>
      </c>
      <c r="AI7" s="15">
        <v>5522</v>
      </c>
      <c r="AJ7" s="15">
        <v>4894.5</v>
      </c>
      <c r="AK7" s="15">
        <v>4267</v>
      </c>
      <c r="AL7" s="15">
        <v>3792</v>
      </c>
      <c r="AM7" s="15">
        <v>4044</v>
      </c>
      <c r="AN7" s="15">
        <v>3864</v>
      </c>
      <c r="AO7" s="15">
        <v>3855</v>
      </c>
      <c r="AP7" s="15">
        <v>5092</v>
      </c>
      <c r="AQ7" s="15">
        <v>5319</v>
      </c>
      <c r="AR7" s="15">
        <v>5557</v>
      </c>
      <c r="AS7" s="15">
        <v>6472</v>
      </c>
      <c r="AT7" s="15">
        <v>6326</v>
      </c>
      <c r="AU7" s="15">
        <v>5206</v>
      </c>
      <c r="AV7" s="15">
        <v>4437</v>
      </c>
      <c r="AW7" s="15">
        <v>4182</v>
      </c>
      <c r="AX7" s="15">
        <v>4010</v>
      </c>
      <c r="AY7" s="15">
        <v>4502</v>
      </c>
      <c r="AZ7" s="15">
        <v>4267</v>
      </c>
      <c r="BA7" s="15">
        <v>4119</v>
      </c>
      <c r="BB7" s="15">
        <v>5292</v>
      </c>
      <c r="BC7" s="15">
        <v>5611</v>
      </c>
      <c r="BD7" s="15">
        <v>5660</v>
      </c>
      <c r="BE7" s="15">
        <v>6820</v>
      </c>
      <c r="BF7" s="15">
        <v>6737</v>
      </c>
      <c r="BG7" s="15">
        <v>5167</v>
      </c>
      <c r="BH7" s="15">
        <v>4501</v>
      </c>
      <c r="BI7" s="15">
        <v>4228</v>
      </c>
      <c r="BJ7" s="15">
        <v>4149</v>
      </c>
      <c r="BK7" s="15">
        <v>4070</v>
      </c>
      <c r="BL7" s="15">
        <v>3807</v>
      </c>
      <c r="BM7" s="15">
        <v>3864</v>
      </c>
      <c r="BN7" s="15">
        <v>4741</v>
      </c>
      <c r="BO7" s="15">
        <v>5086</v>
      </c>
      <c r="BP7" s="15">
        <v>5624</v>
      </c>
      <c r="BQ7" s="15">
        <v>6475</v>
      </c>
      <c r="BR7" s="15">
        <v>6045</v>
      </c>
      <c r="BS7" s="15">
        <v>4766</v>
      </c>
      <c r="BT7" s="15">
        <v>4267</v>
      </c>
      <c r="BU7" s="15">
        <v>3982</v>
      </c>
      <c r="BV7" s="15">
        <v>3891</v>
      </c>
      <c r="BW7" s="15">
        <v>4229</v>
      </c>
      <c r="BX7" s="15">
        <v>4553</v>
      </c>
      <c r="BY7" s="15">
        <v>3625</v>
      </c>
      <c r="BZ7" s="15">
        <v>6577</v>
      </c>
      <c r="CA7" s="15">
        <v>7133</v>
      </c>
      <c r="CB7" s="15">
        <v>8072</v>
      </c>
      <c r="CC7" s="15">
        <v>9038</v>
      </c>
      <c r="CD7" s="15">
        <v>8753</v>
      </c>
      <c r="CE7" s="15">
        <v>8118</v>
      </c>
      <c r="CF7" s="15">
        <v>8459</v>
      </c>
      <c r="CG7" s="15">
        <v>9131</v>
      </c>
      <c r="CH7" s="15">
        <v>9917</v>
      </c>
      <c r="CI7" s="15">
        <v>10364</v>
      </c>
      <c r="CJ7" s="15">
        <v>10349</v>
      </c>
      <c r="CK7" s="15">
        <v>9963</v>
      </c>
      <c r="CL7" s="15">
        <v>11603</v>
      </c>
      <c r="CM7" s="15">
        <v>11243</v>
      </c>
      <c r="CN7" s="15">
        <v>11416</v>
      </c>
      <c r="CO7" s="15">
        <v>11895</v>
      </c>
      <c r="CP7" s="15">
        <v>8719</v>
      </c>
      <c r="CQ7" s="15">
        <v>10478</v>
      </c>
      <c r="CR7" s="15">
        <v>9826</v>
      </c>
      <c r="CS7" s="15">
        <v>9846</v>
      </c>
      <c r="CT7" s="15">
        <v>9841</v>
      </c>
      <c r="CU7" s="15">
        <v>9841</v>
      </c>
      <c r="CV7" s="15">
        <v>9730</v>
      </c>
      <c r="CW7" s="15">
        <v>9844</v>
      </c>
      <c r="CX7" s="15">
        <v>10619</v>
      </c>
      <c r="CY7" s="15">
        <v>10843</v>
      </c>
      <c r="CZ7" s="15">
        <v>11350</v>
      </c>
      <c r="DA7" s="15">
        <v>11577</v>
      </c>
      <c r="DB7" s="15">
        <v>10998</v>
      </c>
      <c r="DC7" s="15">
        <v>10071</v>
      </c>
      <c r="DD7" s="15">
        <v>9388</v>
      </c>
      <c r="DE7" s="15">
        <v>8954</v>
      </c>
      <c r="DF7" s="15">
        <v>8530</v>
      </c>
      <c r="DG7" s="15">
        <v>8382</v>
      </c>
      <c r="DH7" s="15">
        <v>7614</v>
      </c>
      <c r="DI7" s="15">
        <v>7152</v>
      </c>
      <c r="DJ7" s="15">
        <v>7653</v>
      </c>
      <c r="DK7" s="15">
        <v>7651</v>
      </c>
      <c r="DL7" s="15">
        <v>8172</v>
      </c>
      <c r="DM7" s="15">
        <v>8795</v>
      </c>
      <c r="DN7" s="15">
        <v>8008</v>
      </c>
      <c r="DO7" s="15">
        <v>6987</v>
      </c>
      <c r="DP7" s="15">
        <v>6590</v>
      </c>
      <c r="DQ7" s="15">
        <v>6342</v>
      </c>
      <c r="DR7" s="15">
        <v>5921</v>
      </c>
      <c r="DS7" s="15">
        <v>6047</v>
      </c>
      <c r="DT7" s="15">
        <v>5650</v>
      </c>
      <c r="DU7" s="15">
        <v>5313</v>
      </c>
      <c r="DV7" s="15">
        <v>5696</v>
      </c>
      <c r="DW7" s="15">
        <v>5674</v>
      </c>
      <c r="DX7" s="15">
        <v>6028</v>
      </c>
      <c r="DY7" s="15">
        <v>6395</v>
      </c>
      <c r="DZ7" s="15">
        <v>5917</v>
      </c>
      <c r="EA7" s="15">
        <v>4978</v>
      </c>
      <c r="EB7" s="15">
        <v>4602</v>
      </c>
      <c r="EC7" s="15">
        <v>4409</v>
      </c>
      <c r="ED7" s="15">
        <v>4014</v>
      </c>
      <c r="EE7" s="15">
        <v>3900</v>
      </c>
      <c r="EF7" s="15">
        <v>3534</v>
      </c>
      <c r="EG7" s="15">
        <v>3455</v>
      </c>
      <c r="EH7" s="15">
        <v>4004</v>
      </c>
      <c r="EI7" s="15">
        <v>4205</v>
      </c>
      <c r="EJ7" s="15">
        <v>4742</v>
      </c>
      <c r="EK7" s="15">
        <v>5214</v>
      </c>
      <c r="EL7" s="15">
        <v>5116</v>
      </c>
      <c r="EM7" s="15">
        <v>4608</v>
      </c>
      <c r="EN7" s="15">
        <v>4585</v>
      </c>
      <c r="EO7" s="15">
        <v>4370</v>
      </c>
      <c r="EP7" s="15">
        <v>4425</v>
      </c>
      <c r="EQ7" s="15">
        <v>4542</v>
      </c>
      <c r="ER7" s="15">
        <v>4490</v>
      </c>
      <c r="ES7" s="15">
        <v>4498</v>
      </c>
      <c r="ET7" s="15">
        <v>5015</v>
      </c>
      <c r="EU7" s="15">
        <v>5542</v>
      </c>
      <c r="EV7" s="15">
        <v>6100</v>
      </c>
      <c r="EW7" s="15">
        <v>6616</v>
      </c>
      <c r="EX7" s="15">
        <v>6266</v>
      </c>
      <c r="EY7" s="15">
        <v>6213</v>
      </c>
      <c r="EZ7" s="15">
        <v>6214</v>
      </c>
      <c r="FA7" s="15">
        <v>5981</v>
      </c>
      <c r="FB7" s="15">
        <v>6411</v>
      </c>
      <c r="FC7" s="15">
        <v>6836</v>
      </c>
      <c r="FD7" s="15">
        <v>6847</v>
      </c>
      <c r="FE7" s="15">
        <v>7210</v>
      </c>
      <c r="FF7" s="15">
        <v>7894</v>
      </c>
      <c r="FG7" s="15">
        <v>8651</v>
      </c>
      <c r="FH7" s="15">
        <v>9567</v>
      </c>
      <c r="FI7" s="15">
        <v>10336</v>
      </c>
      <c r="FJ7" s="15">
        <v>10716</v>
      </c>
      <c r="FK7" s="15">
        <v>11552</v>
      </c>
      <c r="FL7" s="15">
        <v>12284</v>
      </c>
      <c r="FM7" s="15">
        <v>13577</v>
      </c>
      <c r="FN7" s="15">
        <v>15380</v>
      </c>
      <c r="FO7" s="15">
        <v>17678</v>
      </c>
      <c r="FP7" s="15">
        <v>19793</v>
      </c>
      <c r="FQ7" s="15">
        <v>22303</v>
      </c>
      <c r="FR7" s="15">
        <v>23925</v>
      </c>
      <c r="FS7" s="15">
        <v>24301</v>
      </c>
      <c r="FT7" s="15">
        <v>25234</v>
      </c>
      <c r="FU7" s="15">
        <v>26132</v>
      </c>
      <c r="FV7" s="15">
        <v>25281</v>
      </c>
      <c r="FW7" s="15">
        <v>25029</v>
      </c>
      <c r="FX7" s="15">
        <v>24241</v>
      </c>
      <c r="FY7" s="15">
        <v>23760</v>
      </c>
      <c r="FZ7" s="15">
        <v>23118</v>
      </c>
      <c r="GA7" s="15">
        <v>22706</v>
      </c>
      <c r="GB7" s="15">
        <v>21386</v>
      </c>
      <c r="GC7" s="15">
        <v>20418</v>
      </c>
      <c r="GD7" s="15">
        <v>20058</v>
      </c>
      <c r="GE7" s="15">
        <v>19393</v>
      </c>
      <c r="GF7" s="15">
        <v>19615</v>
      </c>
      <c r="GG7" s="15">
        <v>19820</v>
      </c>
      <c r="GH7" s="15">
        <v>18902</v>
      </c>
      <c r="GI7" s="15">
        <v>17344</v>
      </c>
      <c r="GJ7" s="15">
        <v>17187</v>
      </c>
      <c r="GK7" s="15">
        <v>16387</v>
      </c>
      <c r="GL7" s="15">
        <v>15175</v>
      </c>
      <c r="GM7" s="15">
        <v>15492</v>
      </c>
      <c r="GN7" s="15">
        <v>15131</v>
      </c>
      <c r="GO7" s="15">
        <v>14370</v>
      </c>
      <c r="GP7" s="15">
        <v>14834</v>
      </c>
      <c r="GQ7" s="15">
        <v>14917</v>
      </c>
      <c r="GR7" s="15">
        <v>17673</v>
      </c>
      <c r="GS7" s="15">
        <v>17530</v>
      </c>
      <c r="GT7" s="15">
        <v>15970</v>
      </c>
      <c r="GU7" s="15">
        <v>14609</v>
      </c>
      <c r="GV7" s="15">
        <v>14501</v>
      </c>
      <c r="GW7" s="15">
        <v>13732</v>
      </c>
      <c r="GX7" s="15">
        <v>13130</v>
      </c>
      <c r="GY7" s="15">
        <v>13293</v>
      </c>
      <c r="GZ7" s="15">
        <v>12569</v>
      </c>
      <c r="HA7" s="15">
        <v>11913</v>
      </c>
      <c r="HB7" s="15">
        <v>12479</v>
      </c>
      <c r="HC7" s="15">
        <v>12852</v>
      </c>
      <c r="HD7" s="15">
        <v>13008</v>
      </c>
      <c r="HE7" s="15">
        <v>14109</v>
      </c>
      <c r="HF7" s="15">
        <v>11852</v>
      </c>
      <c r="HG7" s="15">
        <v>10742</v>
      </c>
      <c r="HH7" s="15">
        <v>10123</v>
      </c>
      <c r="HI7" s="15">
        <v>8870</v>
      </c>
      <c r="HJ7" s="15">
        <v>8913</v>
      </c>
      <c r="HK7" s="15">
        <v>9132</v>
      </c>
      <c r="HL7" s="15">
        <v>8343</v>
      </c>
      <c r="HM7" s="15">
        <v>8092</v>
      </c>
      <c r="HN7" s="15">
        <v>8637</v>
      </c>
      <c r="HO7" s="15">
        <v>9413</v>
      </c>
      <c r="HP7" s="15">
        <v>9732</v>
      </c>
      <c r="HQ7" s="15">
        <v>10421</v>
      </c>
      <c r="HR7" s="15">
        <v>10150</v>
      </c>
      <c r="HS7" s="15">
        <v>9323</v>
      </c>
      <c r="HT7" s="15">
        <v>8893</v>
      </c>
      <c r="HU7" s="15">
        <v>8532</v>
      </c>
      <c r="HV7" s="15">
        <v>8098</v>
      </c>
      <c r="HW7" s="15">
        <v>8270</v>
      </c>
      <c r="HX7" s="15">
        <v>8124</v>
      </c>
      <c r="HY7" s="15">
        <v>8319</v>
      </c>
      <c r="HZ7" s="15">
        <v>8594</v>
      </c>
      <c r="IA7" s="15">
        <v>8933</v>
      </c>
      <c r="IB7" s="15">
        <v>9323</v>
      </c>
      <c r="IC7" s="15">
        <v>9808</v>
      </c>
      <c r="ID7" s="15">
        <v>9259</v>
      </c>
      <c r="IE7" s="15">
        <v>8430</v>
      </c>
      <c r="IF7" s="15">
        <v>7821</v>
      </c>
      <c r="IG7" s="15">
        <v>7150</v>
      </c>
      <c r="IH7" s="15">
        <v>6833</v>
      </c>
      <c r="II7" s="15">
        <v>6927</v>
      </c>
      <c r="IJ7" s="15">
        <v>6696</v>
      </c>
      <c r="IK7" s="15">
        <v>6499</v>
      </c>
      <c r="IL7" s="15">
        <v>7505</v>
      </c>
      <c r="IM7" s="15">
        <v>7696</v>
      </c>
      <c r="IN7" s="15">
        <v>7961</v>
      </c>
      <c r="IO7" s="15">
        <v>8609</v>
      </c>
      <c r="IP7" s="15">
        <v>8302</v>
      </c>
      <c r="IQ7" s="47">
        <v>7615</v>
      </c>
      <c r="IR7" s="47">
        <v>6995</v>
      </c>
      <c r="IS7" s="47">
        <v>6491</v>
      </c>
      <c r="IT7" s="47">
        <v>6242</v>
      </c>
      <c r="IU7" s="47">
        <v>6927</v>
      </c>
      <c r="IV7" s="47">
        <v>6101</v>
      </c>
      <c r="IW7" s="47">
        <v>6011</v>
      </c>
      <c r="IX7" s="47">
        <v>6917</v>
      </c>
      <c r="IY7" s="47">
        <v>7326</v>
      </c>
      <c r="IZ7" s="47">
        <v>7479</v>
      </c>
      <c r="JA7" s="47">
        <v>8193</v>
      </c>
      <c r="JB7" s="47">
        <v>8091</v>
      </c>
      <c r="JC7" s="47">
        <v>6992</v>
      </c>
      <c r="JD7" s="47">
        <v>6590</v>
      </c>
      <c r="JE7" s="47">
        <v>6418</v>
      </c>
      <c r="JF7" s="47">
        <v>5827</v>
      </c>
      <c r="JG7" s="47">
        <v>6111</v>
      </c>
      <c r="JH7" s="47">
        <v>5882</v>
      </c>
      <c r="JI7" s="47">
        <v>5634</v>
      </c>
      <c r="JJ7" s="47">
        <v>6292</v>
      </c>
      <c r="JK7" s="47">
        <v>6844</v>
      </c>
      <c r="JL7" s="47">
        <v>6852</v>
      </c>
      <c r="JM7" s="47">
        <v>7483</v>
      </c>
      <c r="JN7" s="47">
        <v>7411</v>
      </c>
      <c r="JO7" s="47">
        <v>6481</v>
      </c>
      <c r="JP7" s="47">
        <v>5960</v>
      </c>
      <c r="JQ7" s="47">
        <v>5167</v>
      </c>
      <c r="JR7" s="47">
        <v>5058</v>
      </c>
      <c r="JS7" s="47">
        <v>5154</v>
      </c>
      <c r="JT7" s="47">
        <v>5246</v>
      </c>
      <c r="JU7" s="47">
        <v>5018</v>
      </c>
      <c r="JV7" s="47">
        <v>5584</v>
      </c>
      <c r="JW7" s="47">
        <v>6280</v>
      </c>
      <c r="JX7" s="47">
        <v>6302</v>
      </c>
      <c r="JY7" s="47">
        <v>7024</v>
      </c>
      <c r="JZ7" s="47">
        <v>6823</v>
      </c>
      <c r="KA7" s="47">
        <v>5965</v>
      </c>
      <c r="KB7" s="47">
        <v>5538</v>
      </c>
      <c r="KC7" s="47">
        <v>4542</v>
      </c>
      <c r="KD7" s="47">
        <v>4439</v>
      </c>
      <c r="KE7" s="47">
        <v>4491</v>
      </c>
      <c r="KF7" s="47">
        <v>4402</v>
      </c>
      <c r="KG7" s="47">
        <v>4246</v>
      </c>
      <c r="KH7" s="47">
        <v>4657</v>
      </c>
      <c r="KI7" s="47">
        <v>5700</v>
      </c>
      <c r="KJ7" s="47">
        <v>5822</v>
      </c>
      <c r="KK7" s="47">
        <v>6206</v>
      </c>
      <c r="KL7" s="47">
        <v>6044</v>
      </c>
      <c r="KM7" s="47">
        <v>5379</v>
      </c>
      <c r="KN7" s="47">
        <v>4949</v>
      </c>
      <c r="KO7" s="47">
        <v>4242</v>
      </c>
      <c r="KP7" s="47">
        <v>3977</v>
      </c>
      <c r="KQ7" s="47">
        <v>4153</v>
      </c>
      <c r="KR7" s="47">
        <v>3992</v>
      </c>
      <c r="KS7" s="47">
        <v>3985</v>
      </c>
      <c r="KT7" s="47">
        <v>56346</v>
      </c>
      <c r="KU7" s="47">
        <v>61067</v>
      </c>
      <c r="KV7" s="47">
        <v>59897</v>
      </c>
      <c r="KW7" s="47">
        <v>65924</v>
      </c>
      <c r="KX7" s="47">
        <v>58218</v>
      </c>
      <c r="KY7" s="47">
        <v>54260</v>
      </c>
      <c r="KZ7" s="47">
        <v>35264</v>
      </c>
      <c r="LA7" s="47">
        <v>25816</v>
      </c>
      <c r="LB7" s="47">
        <v>21071</v>
      </c>
      <c r="LC7" s="47">
        <v>21071</v>
      </c>
      <c r="LD7" s="47">
        <v>17683</v>
      </c>
      <c r="LE7" s="47">
        <v>13332</v>
      </c>
      <c r="LF7" s="47">
        <v>14034</v>
      </c>
      <c r="LG7" s="47">
        <v>14797</v>
      </c>
      <c r="LH7" s="47">
        <v>12194</v>
      </c>
      <c r="LI7" s="47">
        <v>10491</v>
      </c>
      <c r="LJ7" s="47">
        <v>9154</v>
      </c>
      <c r="LK7" s="47">
        <v>6458</v>
      </c>
      <c r="LL7" s="47">
        <v>4718</v>
      </c>
      <c r="LM7" s="47">
        <v>3999</v>
      </c>
      <c r="LN7" s="47">
        <v>2968</v>
      </c>
      <c r="LO7" s="47">
        <v>3143</v>
      </c>
      <c r="LP7" s="47">
        <v>3165</v>
      </c>
      <c r="LQ7" s="47">
        <v>2988</v>
      </c>
      <c r="LR7" s="47">
        <v>3641</v>
      </c>
      <c r="LS7" s="47">
        <v>4299</v>
      </c>
      <c r="LT7" s="47">
        <v>4818</v>
      </c>
      <c r="LU7" s="47">
        <v>5515</v>
      </c>
      <c r="LV7" s="47">
        <v>5638</v>
      </c>
      <c r="LW7" s="47">
        <v>5254</v>
      </c>
      <c r="LX7" s="47">
        <v>4804</v>
      </c>
      <c r="LY7" s="47">
        <v>4749</v>
      </c>
      <c r="LZ7" s="47">
        <v>4526</v>
      </c>
      <c r="MA7" s="47">
        <v>4842</v>
      </c>
      <c r="MB7" s="47">
        <v>4985</v>
      </c>
    </row>
    <row r="8" spans="1:340" s="47" customFormat="1" ht="15" customHeight="1" x14ac:dyDescent="0.2">
      <c r="A8" s="34"/>
      <c r="B8" s="34" t="s">
        <v>160</v>
      </c>
      <c r="C8" s="35" t="s">
        <v>19</v>
      </c>
      <c r="D8" s="15">
        <v>6206</v>
      </c>
      <c r="E8" s="15">
        <v>6433</v>
      </c>
      <c r="F8" s="15">
        <v>6965</v>
      </c>
      <c r="G8" s="15">
        <v>7404</v>
      </c>
      <c r="H8" s="15">
        <v>7778</v>
      </c>
      <c r="I8" s="15">
        <v>8864</v>
      </c>
      <c r="J8" s="15">
        <v>8719</v>
      </c>
      <c r="K8" s="15">
        <v>7150</v>
      </c>
      <c r="L8" s="15">
        <v>6461</v>
      </c>
      <c r="M8" s="15">
        <v>5826</v>
      </c>
      <c r="N8" s="15">
        <v>5974</v>
      </c>
      <c r="O8" s="15">
        <v>6086</v>
      </c>
      <c r="P8" s="15">
        <v>6535</v>
      </c>
      <c r="Q8" s="15">
        <v>6557</v>
      </c>
      <c r="R8" s="15">
        <v>7649</v>
      </c>
      <c r="S8" s="15">
        <v>7819</v>
      </c>
      <c r="T8" s="15">
        <v>8173</v>
      </c>
      <c r="U8" s="15">
        <v>9181</v>
      </c>
      <c r="V8" s="15">
        <v>8585</v>
      </c>
      <c r="W8" s="15">
        <v>7097</v>
      </c>
      <c r="X8" s="15">
        <v>6291</v>
      </c>
      <c r="Y8" s="15">
        <v>5921</v>
      </c>
      <c r="Z8" s="15">
        <v>5510</v>
      </c>
      <c r="AA8" s="15">
        <v>6172</v>
      </c>
      <c r="AB8" s="15">
        <v>6162</v>
      </c>
      <c r="AC8" s="15">
        <v>6037</v>
      </c>
      <c r="AD8" s="15">
        <v>6709</v>
      </c>
      <c r="AE8" s="15">
        <v>7153</v>
      </c>
      <c r="AF8" s="15">
        <v>7298</v>
      </c>
      <c r="AG8" s="15">
        <v>8554</v>
      </c>
      <c r="AH8" s="15">
        <v>8093</v>
      </c>
      <c r="AI8" s="15">
        <v>6592</v>
      </c>
      <c r="AJ8" s="15">
        <v>5892.5</v>
      </c>
      <c r="AK8" s="15">
        <v>5193</v>
      </c>
      <c r="AL8" s="15">
        <v>4755</v>
      </c>
      <c r="AM8" s="15">
        <v>5115</v>
      </c>
      <c r="AN8" s="15">
        <v>4903</v>
      </c>
      <c r="AO8" s="15">
        <v>5086</v>
      </c>
      <c r="AP8" s="15">
        <v>6219</v>
      </c>
      <c r="AQ8" s="15">
        <v>6766</v>
      </c>
      <c r="AR8" s="15">
        <v>7101</v>
      </c>
      <c r="AS8" s="15">
        <v>8095</v>
      </c>
      <c r="AT8" s="15">
        <v>7950</v>
      </c>
      <c r="AU8" s="15">
        <v>6768</v>
      </c>
      <c r="AV8" s="15">
        <v>5582</v>
      </c>
      <c r="AW8" s="15">
        <v>5332</v>
      </c>
      <c r="AX8" s="15">
        <v>5198</v>
      </c>
      <c r="AY8" s="15">
        <v>5761</v>
      </c>
      <c r="AZ8" s="15">
        <v>5576</v>
      </c>
      <c r="BA8" s="15">
        <v>5519</v>
      </c>
      <c r="BB8" s="15">
        <v>7089</v>
      </c>
      <c r="BC8" s="15">
        <v>7459</v>
      </c>
      <c r="BD8" s="15">
        <v>7503</v>
      </c>
      <c r="BE8" s="15">
        <v>9256</v>
      </c>
      <c r="BF8" s="15">
        <v>9030</v>
      </c>
      <c r="BG8" s="15">
        <v>7169</v>
      </c>
      <c r="BH8" s="15">
        <v>6048</v>
      </c>
      <c r="BI8" s="15">
        <v>5593</v>
      </c>
      <c r="BJ8" s="15">
        <v>5486.5</v>
      </c>
      <c r="BK8" s="15">
        <v>5380</v>
      </c>
      <c r="BL8" s="15">
        <v>5357</v>
      </c>
      <c r="BM8" s="15">
        <v>5499</v>
      </c>
      <c r="BN8" s="15">
        <v>6891</v>
      </c>
      <c r="BO8" s="15">
        <v>7211</v>
      </c>
      <c r="BP8" s="15">
        <v>7826</v>
      </c>
      <c r="BQ8" s="15">
        <v>9102</v>
      </c>
      <c r="BR8" s="15">
        <v>8732</v>
      </c>
      <c r="BS8" s="15">
        <v>6864</v>
      </c>
      <c r="BT8" s="15">
        <v>5897</v>
      </c>
      <c r="BU8" s="15">
        <v>5439</v>
      </c>
      <c r="BV8" s="15">
        <v>5255</v>
      </c>
      <c r="BW8" s="15">
        <v>5724</v>
      </c>
      <c r="BX8" s="15">
        <v>6302</v>
      </c>
      <c r="BY8" s="15">
        <v>5081</v>
      </c>
      <c r="BZ8" s="15">
        <v>8914</v>
      </c>
      <c r="CA8" s="15">
        <v>9570</v>
      </c>
      <c r="CB8" s="15">
        <v>11034</v>
      </c>
      <c r="CC8" s="15">
        <v>12514</v>
      </c>
      <c r="CD8" s="15">
        <v>12045</v>
      </c>
      <c r="CE8" s="15">
        <v>11025</v>
      </c>
      <c r="CF8" s="15">
        <v>11114</v>
      </c>
      <c r="CG8" s="15">
        <v>11576</v>
      </c>
      <c r="CH8" s="15">
        <v>11961</v>
      </c>
      <c r="CI8" s="15">
        <v>12730</v>
      </c>
      <c r="CJ8" s="15">
        <v>12730</v>
      </c>
      <c r="CK8" s="15">
        <v>12747</v>
      </c>
      <c r="CL8" s="15">
        <v>15825</v>
      </c>
      <c r="CM8" s="15">
        <v>15509</v>
      </c>
      <c r="CN8" s="15">
        <v>15594</v>
      </c>
      <c r="CO8" s="15">
        <v>16242</v>
      </c>
      <c r="CP8" s="15">
        <v>12054</v>
      </c>
      <c r="CQ8" s="15">
        <v>14010</v>
      </c>
      <c r="CR8" s="15">
        <v>12727</v>
      </c>
      <c r="CS8" s="15">
        <v>12059</v>
      </c>
      <c r="CT8" s="15">
        <v>11670</v>
      </c>
      <c r="CU8" s="15">
        <v>11670</v>
      </c>
      <c r="CV8" s="15">
        <v>12433</v>
      </c>
      <c r="CW8" s="15">
        <v>12620</v>
      </c>
      <c r="CX8" s="15">
        <v>14142</v>
      </c>
      <c r="CY8" s="15">
        <v>14795</v>
      </c>
      <c r="CZ8" s="15">
        <v>15575</v>
      </c>
      <c r="DA8" s="15">
        <v>15863</v>
      </c>
      <c r="DB8" s="15">
        <v>15261</v>
      </c>
      <c r="DC8" s="15">
        <v>13565</v>
      </c>
      <c r="DD8" s="15">
        <v>12107</v>
      </c>
      <c r="DE8" s="15">
        <v>11297</v>
      </c>
      <c r="DF8" s="15">
        <v>10413</v>
      </c>
      <c r="DG8" s="15">
        <v>9858</v>
      </c>
      <c r="DH8" s="15">
        <v>8935</v>
      </c>
      <c r="DI8" s="15">
        <v>8565</v>
      </c>
      <c r="DJ8" s="15">
        <v>9981</v>
      </c>
      <c r="DK8" s="15">
        <v>10203</v>
      </c>
      <c r="DL8" s="15">
        <v>10636</v>
      </c>
      <c r="DM8" s="15">
        <v>11511</v>
      </c>
      <c r="DN8" s="15">
        <v>10418</v>
      </c>
      <c r="DO8" s="15">
        <v>8661</v>
      </c>
      <c r="DP8" s="15">
        <v>7964</v>
      </c>
      <c r="DQ8" s="15">
        <v>7570</v>
      </c>
      <c r="DR8" s="15">
        <v>6991</v>
      </c>
      <c r="DS8" s="15">
        <v>7410</v>
      </c>
      <c r="DT8" s="15">
        <v>6952</v>
      </c>
      <c r="DU8" s="15">
        <v>6595</v>
      </c>
      <c r="DV8" s="15">
        <v>7717</v>
      </c>
      <c r="DW8" s="15">
        <v>7905</v>
      </c>
      <c r="DX8" s="15">
        <v>8565</v>
      </c>
      <c r="DY8" s="15">
        <v>9124</v>
      </c>
      <c r="DZ8" s="15">
        <v>8271</v>
      </c>
      <c r="EA8" s="15">
        <v>6413</v>
      </c>
      <c r="EB8" s="15">
        <v>6028</v>
      </c>
      <c r="EC8" s="15">
        <v>5563</v>
      </c>
      <c r="ED8" s="15">
        <v>4983</v>
      </c>
      <c r="EE8" s="15">
        <v>5012</v>
      </c>
      <c r="EF8" s="15">
        <v>4388</v>
      </c>
      <c r="EG8" s="15">
        <v>4472</v>
      </c>
      <c r="EH8" s="15">
        <v>5859</v>
      </c>
      <c r="EI8" s="15">
        <v>6365</v>
      </c>
      <c r="EJ8" s="15">
        <v>7052</v>
      </c>
      <c r="EK8" s="15">
        <v>7974</v>
      </c>
      <c r="EL8" s="15">
        <v>7524</v>
      </c>
      <c r="EM8" s="15">
        <v>6175</v>
      </c>
      <c r="EN8" s="15">
        <v>5758</v>
      </c>
      <c r="EO8" s="15">
        <v>5304</v>
      </c>
      <c r="EP8" s="15">
        <v>5291</v>
      </c>
      <c r="EQ8" s="15">
        <v>5619</v>
      </c>
      <c r="ER8" s="15">
        <v>5562</v>
      </c>
      <c r="ES8" s="15">
        <v>5595</v>
      </c>
      <c r="ET8" s="15">
        <v>6827</v>
      </c>
      <c r="EU8" s="15">
        <v>7679</v>
      </c>
      <c r="EV8" s="15">
        <v>8324</v>
      </c>
      <c r="EW8" s="15">
        <v>9184</v>
      </c>
      <c r="EX8" s="15">
        <v>8359</v>
      </c>
      <c r="EY8" s="15">
        <v>7798</v>
      </c>
      <c r="EZ8" s="15">
        <v>7229</v>
      </c>
      <c r="FA8" s="15">
        <v>6740</v>
      </c>
      <c r="FB8" s="15">
        <v>6986</v>
      </c>
      <c r="FC8" s="15">
        <v>7533</v>
      </c>
      <c r="FD8" s="15">
        <v>7767</v>
      </c>
      <c r="FE8" s="15">
        <v>8036</v>
      </c>
      <c r="FF8" s="15">
        <v>9339</v>
      </c>
      <c r="FG8" s="15">
        <v>10315</v>
      </c>
      <c r="FH8" s="15">
        <v>11330</v>
      </c>
      <c r="FI8" s="15">
        <v>12349</v>
      </c>
      <c r="FJ8" s="15">
        <v>12486</v>
      </c>
      <c r="FK8" s="15">
        <v>12686</v>
      </c>
      <c r="FL8" s="15">
        <v>13322</v>
      </c>
      <c r="FM8" s="15">
        <v>14724</v>
      </c>
      <c r="FN8" s="15">
        <v>16325</v>
      </c>
      <c r="FO8" s="15">
        <v>18452</v>
      </c>
      <c r="FP8" s="15">
        <v>20788</v>
      </c>
      <c r="FQ8" s="15">
        <v>23139</v>
      </c>
      <c r="FR8" s="15">
        <v>25362</v>
      </c>
      <c r="FS8" s="15">
        <v>25794</v>
      </c>
      <c r="FT8" s="15">
        <v>26806</v>
      </c>
      <c r="FU8" s="15">
        <v>27836</v>
      </c>
      <c r="FV8" s="15">
        <v>26184</v>
      </c>
      <c r="FW8" s="15">
        <v>24981</v>
      </c>
      <c r="FX8" s="15">
        <v>23779</v>
      </c>
      <c r="FY8" s="15">
        <v>22851</v>
      </c>
      <c r="FZ8" s="15">
        <v>22038</v>
      </c>
      <c r="GA8" s="15">
        <v>21421</v>
      </c>
      <c r="GB8" s="15">
        <v>20012</v>
      </c>
      <c r="GC8" s="15">
        <v>19073</v>
      </c>
      <c r="GD8" s="15">
        <v>19261</v>
      </c>
      <c r="GE8" s="15">
        <v>18793</v>
      </c>
      <c r="GF8" s="15">
        <v>19385</v>
      </c>
      <c r="GG8" s="15">
        <v>19714</v>
      </c>
      <c r="GH8" s="15">
        <v>18548</v>
      </c>
      <c r="GI8" s="15">
        <v>16712</v>
      </c>
      <c r="GJ8" s="15">
        <v>16492</v>
      </c>
      <c r="GK8" s="15">
        <v>15438</v>
      </c>
      <c r="GL8" s="15">
        <v>14143</v>
      </c>
      <c r="GM8" s="15">
        <v>14596</v>
      </c>
      <c r="GN8" s="15">
        <v>14142</v>
      </c>
      <c r="GO8" s="15">
        <v>13505</v>
      </c>
      <c r="GP8" s="15">
        <v>14445</v>
      </c>
      <c r="GQ8" s="15">
        <v>14494</v>
      </c>
      <c r="GR8" s="15">
        <v>17404</v>
      </c>
      <c r="GS8" s="15">
        <v>17197</v>
      </c>
      <c r="GT8" s="15">
        <v>15020</v>
      </c>
      <c r="GU8" s="15">
        <v>13818</v>
      </c>
      <c r="GV8" s="15">
        <v>13415</v>
      </c>
      <c r="GW8" s="15">
        <v>12410</v>
      </c>
      <c r="GX8" s="15">
        <v>11646</v>
      </c>
      <c r="GY8" s="15">
        <v>11897</v>
      </c>
      <c r="GZ8" s="15">
        <v>11400</v>
      </c>
      <c r="HA8" s="15">
        <v>10922</v>
      </c>
      <c r="HB8" s="15">
        <v>11814</v>
      </c>
      <c r="HC8" s="15">
        <v>12063</v>
      </c>
      <c r="HD8" s="15">
        <v>12659</v>
      </c>
      <c r="HE8" s="15">
        <v>13412</v>
      </c>
      <c r="HF8" s="15">
        <v>11102</v>
      </c>
      <c r="HG8" s="15">
        <v>10051</v>
      </c>
      <c r="HH8" s="15">
        <v>9339</v>
      </c>
      <c r="HI8" s="15">
        <v>8273</v>
      </c>
      <c r="HJ8" s="15">
        <v>8210</v>
      </c>
      <c r="HK8" s="15">
        <v>8579</v>
      </c>
      <c r="HL8" s="15">
        <v>8072</v>
      </c>
      <c r="HM8" s="15">
        <v>7955</v>
      </c>
      <c r="HN8" s="15">
        <v>8445</v>
      </c>
      <c r="HO8" s="15">
        <v>8898</v>
      </c>
      <c r="HP8" s="15">
        <v>9510</v>
      </c>
      <c r="HQ8" s="15">
        <v>10174</v>
      </c>
      <c r="HR8" s="15">
        <v>9771</v>
      </c>
      <c r="HS8" s="15">
        <v>8874</v>
      </c>
      <c r="HT8" s="15">
        <v>8509</v>
      </c>
      <c r="HU8" s="15">
        <v>8049</v>
      </c>
      <c r="HV8" s="15">
        <v>7692</v>
      </c>
      <c r="HW8" s="15">
        <v>7762</v>
      </c>
      <c r="HX8" s="15">
        <v>7677</v>
      </c>
      <c r="HY8" s="15">
        <v>8063</v>
      </c>
      <c r="HZ8" s="15">
        <v>8138</v>
      </c>
      <c r="IA8" s="15">
        <v>8593</v>
      </c>
      <c r="IB8" s="15">
        <v>9148</v>
      </c>
      <c r="IC8" s="15">
        <v>9735</v>
      </c>
      <c r="ID8" s="15">
        <v>8876</v>
      </c>
      <c r="IE8" s="15">
        <v>7946</v>
      </c>
      <c r="IF8" s="15">
        <v>7185</v>
      </c>
      <c r="IG8" s="15">
        <v>6736</v>
      </c>
      <c r="IH8" s="15">
        <v>6507</v>
      </c>
      <c r="II8" s="15">
        <v>6477</v>
      </c>
      <c r="IJ8" s="15">
        <v>6134</v>
      </c>
      <c r="IK8" s="15">
        <v>6145</v>
      </c>
      <c r="IL8" s="15">
        <v>6901</v>
      </c>
      <c r="IM8" s="15">
        <v>6925</v>
      </c>
      <c r="IN8" s="15">
        <v>7519</v>
      </c>
      <c r="IO8" s="15">
        <v>8223</v>
      </c>
      <c r="IP8" s="15">
        <v>7779</v>
      </c>
      <c r="IQ8" s="47">
        <v>7153</v>
      </c>
      <c r="IR8" s="47">
        <v>6578</v>
      </c>
      <c r="IS8" s="47">
        <v>6196</v>
      </c>
      <c r="IT8" s="47">
        <v>5823</v>
      </c>
      <c r="IU8" s="47">
        <v>6477</v>
      </c>
      <c r="IV8" s="47">
        <v>5912</v>
      </c>
      <c r="IW8" s="47">
        <v>5629</v>
      </c>
      <c r="IX8" s="47">
        <v>6287</v>
      </c>
      <c r="IY8" s="47">
        <v>6725</v>
      </c>
      <c r="IZ8" s="47">
        <v>7230</v>
      </c>
      <c r="JA8" s="47">
        <v>7814</v>
      </c>
      <c r="JB8" s="47">
        <v>7407</v>
      </c>
      <c r="JC8" s="47">
        <v>6450</v>
      </c>
      <c r="JD8" s="47">
        <v>6190</v>
      </c>
      <c r="JE8" s="47">
        <v>6179</v>
      </c>
      <c r="JF8" s="47">
        <v>5472</v>
      </c>
      <c r="JG8" s="47">
        <v>5679</v>
      </c>
      <c r="JH8" s="47">
        <v>5500</v>
      </c>
      <c r="JI8" s="47">
        <v>5148</v>
      </c>
      <c r="JJ8" s="47">
        <v>5783</v>
      </c>
      <c r="JK8" s="47">
        <v>6200</v>
      </c>
      <c r="JL8" s="47">
        <v>6505</v>
      </c>
      <c r="JM8" s="47">
        <v>6953</v>
      </c>
      <c r="JN8" s="47">
        <v>6880</v>
      </c>
      <c r="JO8" s="47">
        <v>6045</v>
      </c>
      <c r="JP8" s="47">
        <v>5790</v>
      </c>
      <c r="JQ8" s="47">
        <v>4951</v>
      </c>
      <c r="JR8" s="47">
        <v>4876</v>
      </c>
      <c r="JS8" s="47">
        <v>4909</v>
      </c>
      <c r="JT8" s="47">
        <v>4884</v>
      </c>
      <c r="JU8" s="47">
        <v>4724</v>
      </c>
      <c r="JV8" s="47">
        <v>5240</v>
      </c>
      <c r="JW8" s="47">
        <v>5780</v>
      </c>
      <c r="JX8" s="47">
        <v>5974</v>
      </c>
      <c r="JY8" s="47">
        <v>6656</v>
      </c>
      <c r="JZ8" s="47">
        <v>6293</v>
      </c>
      <c r="KA8" s="47">
        <v>5563</v>
      </c>
      <c r="KB8" s="47">
        <v>5106</v>
      </c>
      <c r="KC8" s="47">
        <v>4371</v>
      </c>
      <c r="KD8" s="47">
        <v>4429</v>
      </c>
      <c r="KE8" s="47">
        <v>4378</v>
      </c>
      <c r="KF8" s="47">
        <v>4415</v>
      </c>
      <c r="KG8" s="47">
        <v>4293</v>
      </c>
      <c r="KH8" s="47">
        <v>4603</v>
      </c>
      <c r="KI8" s="47">
        <v>5319</v>
      </c>
      <c r="KJ8" s="47">
        <v>5537</v>
      </c>
      <c r="KK8" s="47">
        <v>5980</v>
      </c>
      <c r="KL8" s="47">
        <v>5828</v>
      </c>
      <c r="KM8" s="47">
        <v>5275</v>
      </c>
      <c r="KN8" s="47">
        <v>4938</v>
      </c>
      <c r="KO8" s="47">
        <v>4332</v>
      </c>
      <c r="KP8" s="47">
        <v>4071</v>
      </c>
      <c r="KQ8" s="47">
        <v>4331</v>
      </c>
      <c r="KR8" s="47">
        <v>4211</v>
      </c>
      <c r="KS8" s="47">
        <v>4153</v>
      </c>
      <c r="KT8" s="47">
        <v>39970</v>
      </c>
      <c r="KU8" s="47">
        <v>43562</v>
      </c>
      <c r="KV8" s="47">
        <v>43484</v>
      </c>
      <c r="KW8" s="47">
        <v>45983</v>
      </c>
      <c r="KX8" s="47">
        <v>41395</v>
      </c>
      <c r="KY8" s="47">
        <v>38988</v>
      </c>
      <c r="KZ8" s="47">
        <v>25722</v>
      </c>
      <c r="LA8" s="47">
        <v>19183</v>
      </c>
      <c r="LB8" s="47">
        <v>16063</v>
      </c>
      <c r="LC8" s="47">
        <v>16063</v>
      </c>
      <c r="LD8" s="47">
        <v>13595</v>
      </c>
      <c r="LE8" s="47">
        <v>10225</v>
      </c>
      <c r="LF8" s="47">
        <v>11018</v>
      </c>
      <c r="LG8" s="47">
        <v>11584</v>
      </c>
      <c r="LH8" s="47">
        <v>9866</v>
      </c>
      <c r="LI8" s="47">
        <v>8653</v>
      </c>
      <c r="LJ8" s="47">
        <v>7615</v>
      </c>
      <c r="LK8" s="47">
        <v>5895</v>
      </c>
      <c r="LL8" s="47">
        <v>4474</v>
      </c>
      <c r="LM8" s="47">
        <v>3834</v>
      </c>
      <c r="LN8" s="47">
        <v>2881</v>
      </c>
      <c r="LO8" s="47">
        <v>3194</v>
      </c>
      <c r="LP8" s="47">
        <v>3086</v>
      </c>
      <c r="LQ8" s="47">
        <v>3043</v>
      </c>
      <c r="LR8" s="47">
        <v>3357</v>
      </c>
      <c r="LS8" s="47">
        <v>3915</v>
      </c>
      <c r="LT8" s="47">
        <v>4519</v>
      </c>
      <c r="LU8" s="47">
        <v>5179</v>
      </c>
      <c r="LV8" s="47">
        <v>5140</v>
      </c>
      <c r="LW8" s="47">
        <v>4761</v>
      </c>
      <c r="LX8" s="47">
        <v>4541</v>
      </c>
      <c r="LY8" s="47">
        <v>4616</v>
      </c>
      <c r="LZ8" s="47">
        <v>4305</v>
      </c>
      <c r="MA8" s="47">
        <v>4537</v>
      </c>
      <c r="MB8" s="47">
        <v>4592</v>
      </c>
    </row>
    <row r="9" spans="1:340" s="47" customFormat="1" ht="15" customHeight="1" x14ac:dyDescent="0.2">
      <c r="A9" s="34"/>
      <c r="B9" s="34" t="s">
        <v>161</v>
      </c>
      <c r="C9" s="35" t="s">
        <v>20</v>
      </c>
      <c r="D9" s="15">
        <v>4029</v>
      </c>
      <c r="E9" s="15">
        <v>4297</v>
      </c>
      <c r="F9" s="15">
        <v>4447</v>
      </c>
      <c r="G9" s="15">
        <v>4702</v>
      </c>
      <c r="H9" s="15">
        <v>4867</v>
      </c>
      <c r="I9" s="15">
        <v>5537</v>
      </c>
      <c r="J9" s="15">
        <v>5400</v>
      </c>
      <c r="K9" s="15">
        <v>4534</v>
      </c>
      <c r="L9" s="15">
        <v>4159</v>
      </c>
      <c r="M9" s="15">
        <v>3927</v>
      </c>
      <c r="N9" s="15">
        <v>4010</v>
      </c>
      <c r="O9" s="15">
        <v>4208</v>
      </c>
      <c r="P9" s="15">
        <v>4480</v>
      </c>
      <c r="Q9" s="15">
        <v>4514</v>
      </c>
      <c r="R9" s="15">
        <v>5088</v>
      </c>
      <c r="S9" s="15">
        <v>5070</v>
      </c>
      <c r="T9" s="15">
        <v>5391</v>
      </c>
      <c r="U9" s="15">
        <v>6036</v>
      </c>
      <c r="V9" s="15">
        <v>5586</v>
      </c>
      <c r="W9" s="15">
        <v>4790</v>
      </c>
      <c r="X9" s="15">
        <v>4192</v>
      </c>
      <c r="Y9" s="15">
        <v>3908</v>
      </c>
      <c r="Z9" s="15">
        <v>3673</v>
      </c>
      <c r="AA9" s="15">
        <v>4321</v>
      </c>
      <c r="AB9" s="15">
        <v>4311</v>
      </c>
      <c r="AC9" s="15">
        <v>4176</v>
      </c>
      <c r="AD9" s="15">
        <v>4248</v>
      </c>
      <c r="AE9" s="15">
        <v>4458</v>
      </c>
      <c r="AF9" s="15">
        <v>4662</v>
      </c>
      <c r="AG9" s="15">
        <v>5489</v>
      </c>
      <c r="AH9" s="15">
        <v>5222</v>
      </c>
      <c r="AI9" s="15">
        <v>4348</v>
      </c>
      <c r="AJ9" s="15">
        <v>3945</v>
      </c>
      <c r="AK9" s="15">
        <v>3542</v>
      </c>
      <c r="AL9" s="15">
        <v>3300</v>
      </c>
      <c r="AM9" s="15">
        <v>3513</v>
      </c>
      <c r="AN9" s="15">
        <v>3549</v>
      </c>
      <c r="AO9" s="15">
        <v>3703</v>
      </c>
      <c r="AP9" s="15">
        <v>4262</v>
      </c>
      <c r="AQ9" s="15">
        <v>4554</v>
      </c>
      <c r="AR9" s="15">
        <v>4897</v>
      </c>
      <c r="AS9" s="15">
        <v>5562</v>
      </c>
      <c r="AT9" s="15">
        <v>5369</v>
      </c>
      <c r="AU9" s="15">
        <v>4703</v>
      </c>
      <c r="AV9" s="15">
        <v>3875</v>
      </c>
      <c r="AW9" s="15">
        <v>4015</v>
      </c>
      <c r="AX9" s="15">
        <v>4062</v>
      </c>
      <c r="AY9" s="15">
        <v>4521</v>
      </c>
      <c r="AZ9" s="15">
        <v>4431</v>
      </c>
      <c r="BA9" s="15">
        <v>4403</v>
      </c>
      <c r="BB9" s="15">
        <v>5468</v>
      </c>
      <c r="BC9" s="15">
        <v>5457</v>
      </c>
      <c r="BD9" s="15">
        <v>5333</v>
      </c>
      <c r="BE9" s="15">
        <v>6620</v>
      </c>
      <c r="BF9" s="15">
        <v>6670</v>
      </c>
      <c r="BG9" s="15">
        <v>5458</v>
      </c>
      <c r="BH9" s="15">
        <v>4682</v>
      </c>
      <c r="BI9" s="15">
        <v>4564</v>
      </c>
      <c r="BJ9" s="15">
        <v>4505</v>
      </c>
      <c r="BK9" s="15">
        <v>4446</v>
      </c>
      <c r="BL9" s="15">
        <v>4470</v>
      </c>
      <c r="BM9" s="15">
        <v>4568</v>
      </c>
      <c r="BN9" s="15">
        <v>5127</v>
      </c>
      <c r="BO9" s="15">
        <v>5238</v>
      </c>
      <c r="BP9" s="15">
        <v>5562</v>
      </c>
      <c r="BQ9" s="15">
        <v>6450</v>
      </c>
      <c r="BR9" s="15">
        <v>6157</v>
      </c>
      <c r="BS9" s="15">
        <v>5037</v>
      </c>
      <c r="BT9" s="15">
        <v>4465</v>
      </c>
      <c r="BU9" s="15">
        <v>4318</v>
      </c>
      <c r="BV9" s="15">
        <v>4218</v>
      </c>
      <c r="BW9" s="15">
        <v>4777</v>
      </c>
      <c r="BX9" s="15">
        <v>5224</v>
      </c>
      <c r="BY9" s="15">
        <v>4551</v>
      </c>
      <c r="BZ9" s="15">
        <v>7196</v>
      </c>
      <c r="CA9" s="15">
        <v>7651</v>
      </c>
      <c r="CB9" s="15">
        <v>8621</v>
      </c>
      <c r="CC9" s="15">
        <v>9691</v>
      </c>
      <c r="CD9" s="15">
        <v>9560</v>
      </c>
      <c r="CE9" s="15">
        <v>8788</v>
      </c>
      <c r="CF9" s="15">
        <v>8850</v>
      </c>
      <c r="CG9" s="15">
        <v>9447</v>
      </c>
      <c r="CH9" s="15">
        <v>9905</v>
      </c>
      <c r="CI9" s="15">
        <v>10592</v>
      </c>
      <c r="CJ9" s="15">
        <v>10784</v>
      </c>
      <c r="CK9" s="15">
        <v>10614</v>
      </c>
      <c r="CL9" s="15">
        <v>13571</v>
      </c>
      <c r="CM9" s="15">
        <v>13148</v>
      </c>
      <c r="CN9" s="15">
        <v>13261</v>
      </c>
      <c r="CO9" s="15">
        <v>13727</v>
      </c>
      <c r="CP9" s="15">
        <v>10588</v>
      </c>
      <c r="CQ9" s="15">
        <v>12008</v>
      </c>
      <c r="CR9" s="15">
        <v>10778</v>
      </c>
      <c r="CS9" s="15">
        <v>10297</v>
      </c>
      <c r="CT9" s="15">
        <v>10177</v>
      </c>
      <c r="CU9" s="15">
        <v>10177</v>
      </c>
      <c r="CV9" s="15">
        <v>10806</v>
      </c>
      <c r="CW9" s="15">
        <v>11167</v>
      </c>
      <c r="CX9" s="15">
        <v>12182</v>
      </c>
      <c r="CY9" s="15">
        <v>12539</v>
      </c>
      <c r="CZ9" s="15">
        <v>13251</v>
      </c>
      <c r="DA9" s="15">
        <v>13772</v>
      </c>
      <c r="DB9" s="15">
        <v>13219</v>
      </c>
      <c r="DC9" s="15">
        <v>11659</v>
      </c>
      <c r="DD9" s="15">
        <v>10693</v>
      </c>
      <c r="DE9" s="15">
        <v>10037</v>
      </c>
      <c r="DF9" s="15">
        <v>9335</v>
      </c>
      <c r="DG9" s="15">
        <v>8955</v>
      </c>
      <c r="DH9" s="15">
        <v>8176</v>
      </c>
      <c r="DI9" s="15">
        <v>7769</v>
      </c>
      <c r="DJ9" s="15">
        <v>8741</v>
      </c>
      <c r="DK9" s="15">
        <v>8820</v>
      </c>
      <c r="DL9" s="15">
        <v>9362</v>
      </c>
      <c r="DM9" s="15">
        <v>10439</v>
      </c>
      <c r="DN9" s="15">
        <v>9514</v>
      </c>
      <c r="DO9" s="15">
        <v>7694</v>
      </c>
      <c r="DP9" s="15">
        <v>7029</v>
      </c>
      <c r="DQ9" s="15">
        <v>6733</v>
      </c>
      <c r="DR9" s="15">
        <v>6333</v>
      </c>
      <c r="DS9" s="15">
        <v>6682</v>
      </c>
      <c r="DT9" s="15">
        <v>6404</v>
      </c>
      <c r="DU9" s="15">
        <v>6251</v>
      </c>
      <c r="DV9" s="15">
        <v>7230</v>
      </c>
      <c r="DW9" s="15">
        <v>7454</v>
      </c>
      <c r="DX9" s="15">
        <v>7899</v>
      </c>
      <c r="DY9" s="15">
        <v>8614</v>
      </c>
      <c r="DZ9" s="15">
        <v>8076</v>
      </c>
      <c r="EA9" s="15">
        <v>6203</v>
      </c>
      <c r="EB9" s="15">
        <v>5688</v>
      </c>
      <c r="EC9" s="15">
        <v>5105</v>
      </c>
      <c r="ED9" s="15">
        <v>4531</v>
      </c>
      <c r="EE9" s="15">
        <v>4793</v>
      </c>
      <c r="EF9" s="15">
        <v>4403</v>
      </c>
      <c r="EG9" s="15">
        <v>4584</v>
      </c>
      <c r="EH9" s="15">
        <v>5921</v>
      </c>
      <c r="EI9" s="15">
        <v>6369</v>
      </c>
      <c r="EJ9" s="15">
        <v>7094</v>
      </c>
      <c r="EK9" s="15">
        <v>8007</v>
      </c>
      <c r="EL9" s="15">
        <v>7553</v>
      </c>
      <c r="EM9" s="15">
        <v>6389</v>
      </c>
      <c r="EN9" s="15">
        <v>5788</v>
      </c>
      <c r="EO9" s="15">
        <v>5388</v>
      </c>
      <c r="EP9" s="15">
        <v>5310</v>
      </c>
      <c r="EQ9" s="15">
        <v>5506</v>
      </c>
      <c r="ER9" s="15">
        <v>5616</v>
      </c>
      <c r="ES9" s="15">
        <v>5708</v>
      </c>
      <c r="ET9" s="15">
        <v>6871</v>
      </c>
      <c r="EU9" s="15">
        <v>7763</v>
      </c>
      <c r="EV9" s="15">
        <v>8341</v>
      </c>
      <c r="EW9" s="15">
        <v>9522</v>
      </c>
      <c r="EX9" s="15">
        <v>8842</v>
      </c>
      <c r="EY9" s="15">
        <v>7957</v>
      </c>
      <c r="EZ9" s="15">
        <v>7503</v>
      </c>
      <c r="FA9" s="15">
        <v>6999</v>
      </c>
      <c r="FB9" s="15">
        <v>7174</v>
      </c>
      <c r="FC9" s="15">
        <v>7742</v>
      </c>
      <c r="FD9" s="15">
        <v>8031</v>
      </c>
      <c r="FE9" s="15">
        <v>8353</v>
      </c>
      <c r="FF9" s="15">
        <v>9822</v>
      </c>
      <c r="FG9" s="15">
        <v>11003</v>
      </c>
      <c r="FH9" s="15">
        <v>12040</v>
      </c>
      <c r="FI9" s="15">
        <v>13396</v>
      </c>
      <c r="FJ9" s="15">
        <v>13444</v>
      </c>
      <c r="FK9" s="15">
        <v>13602</v>
      </c>
      <c r="FL9" s="15">
        <v>13831</v>
      </c>
      <c r="FM9" s="15">
        <v>15130</v>
      </c>
      <c r="FN9" s="15">
        <v>16846</v>
      </c>
      <c r="FO9" s="15">
        <v>19095</v>
      </c>
      <c r="FP9" s="15">
        <v>21601</v>
      </c>
      <c r="FQ9" s="15">
        <v>24352</v>
      </c>
      <c r="FR9" s="15">
        <v>26817</v>
      </c>
      <c r="FS9" s="15">
        <v>27238</v>
      </c>
      <c r="FT9" s="15">
        <v>28296</v>
      </c>
      <c r="FU9" s="15">
        <v>29724</v>
      </c>
      <c r="FV9" s="15">
        <v>27877</v>
      </c>
      <c r="FW9" s="15">
        <v>26018</v>
      </c>
      <c r="FX9" s="15">
        <v>24730</v>
      </c>
      <c r="FY9" s="15">
        <v>23515</v>
      </c>
      <c r="FZ9" s="15">
        <v>22501</v>
      </c>
      <c r="GA9" s="15">
        <v>22132</v>
      </c>
      <c r="GB9" s="15">
        <v>21036</v>
      </c>
      <c r="GC9" s="15">
        <v>20556</v>
      </c>
      <c r="GD9" s="15">
        <v>21012</v>
      </c>
      <c r="GE9" s="15">
        <v>20409</v>
      </c>
      <c r="GF9" s="15">
        <v>20781</v>
      </c>
      <c r="GG9" s="15">
        <v>21269</v>
      </c>
      <c r="GH9" s="15">
        <v>19686</v>
      </c>
      <c r="GI9" s="15">
        <v>17408</v>
      </c>
      <c r="GJ9" s="15">
        <v>17042</v>
      </c>
      <c r="GK9" s="15">
        <v>16061</v>
      </c>
      <c r="GL9" s="15">
        <v>14646</v>
      </c>
      <c r="GM9" s="15">
        <v>15561</v>
      </c>
      <c r="GN9" s="15">
        <v>15320</v>
      </c>
      <c r="GO9" s="15">
        <v>14523</v>
      </c>
      <c r="GP9" s="15">
        <v>15508</v>
      </c>
      <c r="GQ9" s="15">
        <v>16051</v>
      </c>
      <c r="GR9" s="15">
        <v>19563</v>
      </c>
      <c r="GS9" s="15">
        <v>19880</v>
      </c>
      <c r="GT9" s="15">
        <v>17035</v>
      </c>
      <c r="GU9" s="15">
        <v>15092</v>
      </c>
      <c r="GV9" s="15">
        <v>14565</v>
      </c>
      <c r="GW9" s="15">
        <v>13698</v>
      </c>
      <c r="GX9" s="15">
        <v>13054</v>
      </c>
      <c r="GY9" s="15">
        <v>13400</v>
      </c>
      <c r="GZ9" s="15">
        <v>12931</v>
      </c>
      <c r="HA9" s="15">
        <v>12476</v>
      </c>
      <c r="HB9" s="15">
        <v>13464</v>
      </c>
      <c r="HC9" s="15">
        <v>14139</v>
      </c>
      <c r="HD9" s="15">
        <v>14694</v>
      </c>
      <c r="HE9" s="15">
        <v>15770</v>
      </c>
      <c r="HF9" s="15">
        <v>13153</v>
      </c>
      <c r="HG9" s="15">
        <v>11393</v>
      </c>
      <c r="HH9" s="15">
        <v>10510</v>
      </c>
      <c r="HI9" s="15">
        <v>9193</v>
      </c>
      <c r="HJ9" s="15">
        <v>9124</v>
      </c>
      <c r="HK9" s="15">
        <v>9635</v>
      </c>
      <c r="HL9" s="15">
        <v>9253</v>
      </c>
      <c r="HM9" s="15">
        <v>9007</v>
      </c>
      <c r="HN9" s="15">
        <v>9891</v>
      </c>
      <c r="HO9" s="15">
        <v>10920</v>
      </c>
      <c r="HP9" s="15">
        <v>11293</v>
      </c>
      <c r="HQ9" s="15">
        <v>12520</v>
      </c>
      <c r="HR9" s="15">
        <v>11886</v>
      </c>
      <c r="HS9" s="15">
        <v>10178</v>
      </c>
      <c r="HT9" s="15">
        <v>9449</v>
      </c>
      <c r="HU9" s="15">
        <v>8950</v>
      </c>
      <c r="HV9" s="15">
        <v>8612</v>
      </c>
      <c r="HW9" s="15">
        <v>8786</v>
      </c>
      <c r="HX9" s="15">
        <v>8944</v>
      </c>
      <c r="HY9" s="15">
        <v>9583</v>
      </c>
      <c r="HZ9" s="15">
        <v>9620</v>
      </c>
      <c r="IA9" s="15">
        <v>10522</v>
      </c>
      <c r="IB9" s="15">
        <v>11040</v>
      </c>
      <c r="IC9" s="15">
        <v>11729</v>
      </c>
      <c r="ID9" s="15">
        <v>10438</v>
      </c>
      <c r="IE9" s="15">
        <v>9358</v>
      </c>
      <c r="IF9" s="15">
        <v>8244</v>
      </c>
      <c r="IG9" s="15">
        <v>7594</v>
      </c>
      <c r="IH9" s="15">
        <v>7340</v>
      </c>
      <c r="II9" s="15">
        <v>7168</v>
      </c>
      <c r="IJ9" s="15">
        <v>6999</v>
      </c>
      <c r="IK9" s="15">
        <v>7077</v>
      </c>
      <c r="IL9" s="15">
        <v>8468</v>
      </c>
      <c r="IM9" s="15">
        <v>8578</v>
      </c>
      <c r="IN9" s="15">
        <v>9200</v>
      </c>
      <c r="IO9" s="15">
        <v>10167</v>
      </c>
      <c r="IP9" s="15">
        <v>9530</v>
      </c>
      <c r="IQ9" s="47">
        <v>8455</v>
      </c>
      <c r="IR9" s="47">
        <v>7509</v>
      </c>
      <c r="IS9" s="47">
        <v>6815</v>
      </c>
      <c r="IT9" s="47">
        <v>6474</v>
      </c>
      <c r="IU9" s="47">
        <v>7168</v>
      </c>
      <c r="IV9" s="47">
        <v>6452</v>
      </c>
      <c r="IW9" s="47">
        <v>6452</v>
      </c>
      <c r="IX9" s="47">
        <v>7737</v>
      </c>
      <c r="IY9" s="47">
        <v>8279</v>
      </c>
      <c r="IZ9" s="47">
        <v>8681</v>
      </c>
      <c r="JA9" s="47">
        <v>9525</v>
      </c>
      <c r="JB9" s="47">
        <v>8969</v>
      </c>
      <c r="JC9" s="47">
        <v>7548</v>
      </c>
      <c r="JD9" s="47">
        <v>6998</v>
      </c>
      <c r="JE9" s="47">
        <v>6801</v>
      </c>
      <c r="JF9" s="47">
        <v>5867</v>
      </c>
      <c r="JG9" s="47">
        <v>6108</v>
      </c>
      <c r="JH9" s="47">
        <v>6023</v>
      </c>
      <c r="JI9" s="47">
        <v>5865</v>
      </c>
      <c r="JJ9" s="47">
        <v>6842</v>
      </c>
      <c r="JK9" s="47">
        <v>7332</v>
      </c>
      <c r="JL9" s="47">
        <v>7473</v>
      </c>
      <c r="JM9" s="47">
        <v>8339</v>
      </c>
      <c r="JN9" s="47">
        <v>8092</v>
      </c>
      <c r="JO9" s="47">
        <v>6845</v>
      </c>
      <c r="JP9" s="47">
        <v>6135</v>
      </c>
      <c r="JQ9" s="47">
        <v>5077</v>
      </c>
      <c r="JR9" s="47">
        <v>5071</v>
      </c>
      <c r="JS9" s="47">
        <v>5000</v>
      </c>
      <c r="JT9" s="47">
        <v>5165</v>
      </c>
      <c r="JU9" s="47">
        <v>5075</v>
      </c>
      <c r="JV9" s="47">
        <v>5944</v>
      </c>
      <c r="JW9" s="47">
        <v>6500</v>
      </c>
      <c r="JX9" s="47">
        <v>6766</v>
      </c>
      <c r="JY9" s="47">
        <v>7473</v>
      </c>
      <c r="JZ9" s="47">
        <v>7046</v>
      </c>
      <c r="KA9" s="47">
        <v>6066</v>
      </c>
      <c r="KB9" s="47">
        <v>5464</v>
      </c>
      <c r="KC9" s="47">
        <v>4433</v>
      </c>
      <c r="KD9" s="47">
        <v>4340</v>
      </c>
      <c r="KE9" s="47">
        <v>4359</v>
      </c>
      <c r="KF9" s="47">
        <v>4345</v>
      </c>
      <c r="KG9" s="47">
        <v>4304</v>
      </c>
      <c r="KH9" s="47">
        <v>4871</v>
      </c>
      <c r="KI9" s="47">
        <v>5974</v>
      </c>
      <c r="KJ9" s="47">
        <v>6262</v>
      </c>
      <c r="KK9" s="47">
        <v>6836</v>
      </c>
      <c r="KL9" s="47">
        <v>6422</v>
      </c>
      <c r="KM9" s="47">
        <v>5630</v>
      </c>
      <c r="KN9" s="47">
        <v>4922</v>
      </c>
      <c r="KO9" s="47">
        <v>4379</v>
      </c>
      <c r="KP9" s="47">
        <v>3974</v>
      </c>
      <c r="KQ9" s="47">
        <v>4085</v>
      </c>
      <c r="KR9" s="47">
        <v>4020</v>
      </c>
      <c r="KS9" s="47">
        <v>4136</v>
      </c>
      <c r="KT9" s="47">
        <v>35225</v>
      </c>
      <c r="KU9" s="47">
        <v>39459</v>
      </c>
      <c r="KV9" s="47">
        <v>39131</v>
      </c>
      <c r="KW9" s="47">
        <v>40459</v>
      </c>
      <c r="KX9" s="47">
        <v>36191</v>
      </c>
      <c r="KY9" s="47">
        <v>33440</v>
      </c>
      <c r="KZ9" s="47">
        <v>22091</v>
      </c>
      <c r="LA9" s="47">
        <v>16424</v>
      </c>
      <c r="LB9" s="47">
        <v>13455</v>
      </c>
      <c r="LC9" s="47">
        <v>13455</v>
      </c>
      <c r="LD9" s="47">
        <v>12022</v>
      </c>
      <c r="LE9" s="47">
        <v>8752</v>
      </c>
      <c r="LF9" s="47">
        <v>9457</v>
      </c>
      <c r="LG9" s="47">
        <v>10265</v>
      </c>
      <c r="LH9" s="47">
        <v>8892</v>
      </c>
      <c r="LI9" s="47">
        <v>8141</v>
      </c>
      <c r="LJ9" s="47">
        <v>6945</v>
      </c>
      <c r="LK9" s="47">
        <v>5459</v>
      </c>
      <c r="LL9" s="47">
        <v>4141</v>
      </c>
      <c r="LM9" s="47">
        <v>3423</v>
      </c>
      <c r="LN9" s="47">
        <v>2517</v>
      </c>
      <c r="LO9" s="47">
        <v>2678</v>
      </c>
      <c r="LP9" s="47">
        <v>2590</v>
      </c>
      <c r="LQ9" s="47">
        <v>2829</v>
      </c>
      <c r="LR9" s="47">
        <v>3189</v>
      </c>
      <c r="LS9" s="47">
        <v>3953</v>
      </c>
      <c r="LT9" s="47">
        <v>4269</v>
      </c>
      <c r="LU9" s="47">
        <v>4951</v>
      </c>
      <c r="LV9" s="47">
        <v>4881</v>
      </c>
      <c r="LW9" s="47">
        <v>4495</v>
      </c>
      <c r="LX9" s="47">
        <v>4005</v>
      </c>
      <c r="LY9" s="47">
        <v>3897</v>
      </c>
      <c r="LZ9" s="47">
        <v>3649</v>
      </c>
      <c r="MA9" s="47">
        <v>3747</v>
      </c>
      <c r="MB9" s="47">
        <v>3982</v>
      </c>
    </row>
    <row r="10" spans="1:340" s="47" customFormat="1" ht="15" customHeight="1" x14ac:dyDescent="0.2">
      <c r="A10" s="34"/>
      <c r="B10" s="34" t="s">
        <v>162</v>
      </c>
      <c r="C10" s="35" t="s">
        <v>22</v>
      </c>
      <c r="D10" s="15">
        <v>1255</v>
      </c>
      <c r="E10" s="15">
        <v>1294</v>
      </c>
      <c r="F10" s="15">
        <v>1392</v>
      </c>
      <c r="G10" s="15">
        <v>1383</v>
      </c>
      <c r="H10" s="15">
        <v>1435</v>
      </c>
      <c r="I10" s="15">
        <v>1595</v>
      </c>
      <c r="J10" s="15">
        <v>1604</v>
      </c>
      <c r="K10" s="15">
        <v>1351</v>
      </c>
      <c r="L10" s="15">
        <v>1205</v>
      </c>
      <c r="M10" s="15">
        <v>1155</v>
      </c>
      <c r="N10" s="15">
        <v>1153</v>
      </c>
      <c r="O10" s="15">
        <v>1221</v>
      </c>
      <c r="P10" s="15">
        <v>1312</v>
      </c>
      <c r="Q10" s="15">
        <v>1362</v>
      </c>
      <c r="R10" s="15">
        <v>1527</v>
      </c>
      <c r="S10" s="15">
        <v>1521</v>
      </c>
      <c r="T10" s="15">
        <v>1568</v>
      </c>
      <c r="U10" s="15">
        <v>1755</v>
      </c>
      <c r="V10" s="15">
        <v>1651</v>
      </c>
      <c r="W10" s="15">
        <v>1462</v>
      </c>
      <c r="X10" s="15">
        <v>1259</v>
      </c>
      <c r="Y10" s="15">
        <v>1153</v>
      </c>
      <c r="Z10" s="15">
        <v>1110</v>
      </c>
      <c r="AA10" s="15">
        <v>1255</v>
      </c>
      <c r="AB10" s="15">
        <v>1250</v>
      </c>
      <c r="AC10" s="15">
        <v>1294</v>
      </c>
      <c r="AD10" s="15">
        <v>1339</v>
      </c>
      <c r="AE10" s="15">
        <v>1348</v>
      </c>
      <c r="AF10" s="15">
        <v>1302</v>
      </c>
      <c r="AG10" s="15">
        <v>1509</v>
      </c>
      <c r="AH10" s="15">
        <v>1487</v>
      </c>
      <c r="AI10" s="15">
        <v>1285</v>
      </c>
      <c r="AJ10" s="15">
        <v>1159</v>
      </c>
      <c r="AK10" s="15">
        <v>1033</v>
      </c>
      <c r="AL10" s="15">
        <v>1023</v>
      </c>
      <c r="AM10" s="15">
        <v>1099</v>
      </c>
      <c r="AN10" s="15">
        <v>1043</v>
      </c>
      <c r="AO10" s="15">
        <v>1176</v>
      </c>
      <c r="AP10" s="15">
        <v>1336</v>
      </c>
      <c r="AQ10" s="15">
        <v>1382</v>
      </c>
      <c r="AR10" s="15">
        <v>1405</v>
      </c>
      <c r="AS10" s="15">
        <v>1589</v>
      </c>
      <c r="AT10" s="15">
        <v>1574</v>
      </c>
      <c r="AU10" s="15">
        <v>1432</v>
      </c>
      <c r="AV10" s="15">
        <v>1250</v>
      </c>
      <c r="AW10" s="15">
        <v>1296</v>
      </c>
      <c r="AX10" s="15">
        <v>1331</v>
      </c>
      <c r="AY10" s="15">
        <v>1490</v>
      </c>
      <c r="AZ10" s="15">
        <v>1470</v>
      </c>
      <c r="BA10" s="15">
        <v>1516</v>
      </c>
      <c r="BB10" s="15">
        <v>1724</v>
      </c>
      <c r="BC10" s="15">
        <v>1710</v>
      </c>
      <c r="BD10" s="15">
        <v>1695</v>
      </c>
      <c r="BE10" s="15">
        <v>1981</v>
      </c>
      <c r="BF10" s="15">
        <v>2019</v>
      </c>
      <c r="BG10" s="15">
        <v>1712</v>
      </c>
      <c r="BH10" s="15">
        <v>1443</v>
      </c>
      <c r="BI10" s="15">
        <v>1392</v>
      </c>
      <c r="BJ10" s="15">
        <v>1429</v>
      </c>
      <c r="BK10" s="15">
        <v>1466</v>
      </c>
      <c r="BL10" s="15">
        <v>1469</v>
      </c>
      <c r="BM10" s="15">
        <v>1508</v>
      </c>
      <c r="BN10" s="15">
        <v>1631</v>
      </c>
      <c r="BO10" s="15">
        <v>1598</v>
      </c>
      <c r="BP10" s="15">
        <v>1669</v>
      </c>
      <c r="BQ10" s="15">
        <v>1927</v>
      </c>
      <c r="BR10" s="15">
        <v>1894</v>
      </c>
      <c r="BS10" s="15">
        <v>1486</v>
      </c>
      <c r="BT10" s="15">
        <v>1323</v>
      </c>
      <c r="BU10" s="15">
        <v>1256</v>
      </c>
      <c r="BV10" s="15">
        <v>1246</v>
      </c>
      <c r="BW10" s="15">
        <v>1300</v>
      </c>
      <c r="BX10" s="15">
        <v>1529</v>
      </c>
      <c r="BY10" s="15">
        <v>1413</v>
      </c>
      <c r="BZ10" s="15">
        <v>2144</v>
      </c>
      <c r="CA10" s="15">
        <v>2265</v>
      </c>
      <c r="CB10" s="15">
        <v>2613</v>
      </c>
      <c r="CC10" s="15">
        <v>2970</v>
      </c>
      <c r="CD10" s="15">
        <v>2963</v>
      </c>
      <c r="CE10" s="15">
        <v>2784</v>
      </c>
      <c r="CF10" s="15">
        <v>2772</v>
      </c>
      <c r="CG10" s="15">
        <v>2973</v>
      </c>
      <c r="CH10" s="15">
        <v>3152</v>
      </c>
      <c r="CI10" s="15">
        <v>3378</v>
      </c>
      <c r="CJ10" s="15">
        <v>3499</v>
      </c>
      <c r="CK10" s="15">
        <v>3499</v>
      </c>
      <c r="CL10" s="15">
        <v>4631</v>
      </c>
      <c r="CM10" s="15">
        <v>4374</v>
      </c>
      <c r="CN10" s="15">
        <v>4343</v>
      </c>
      <c r="CO10" s="15">
        <v>4439</v>
      </c>
      <c r="CP10" s="15">
        <v>3454</v>
      </c>
      <c r="CQ10" s="15">
        <v>3847</v>
      </c>
      <c r="CR10" s="15">
        <v>3498</v>
      </c>
      <c r="CS10" s="15">
        <v>3367</v>
      </c>
      <c r="CT10" s="15">
        <v>3369</v>
      </c>
      <c r="CU10" s="15">
        <v>3369</v>
      </c>
      <c r="CV10" s="15">
        <v>3687</v>
      </c>
      <c r="CW10" s="15">
        <v>3825</v>
      </c>
      <c r="CX10" s="15">
        <v>4004</v>
      </c>
      <c r="CY10" s="15">
        <v>4102</v>
      </c>
      <c r="CZ10" s="15">
        <v>4301</v>
      </c>
      <c r="DA10" s="15">
        <v>4465</v>
      </c>
      <c r="DB10" s="15">
        <v>4325</v>
      </c>
      <c r="DC10" s="15">
        <v>3828</v>
      </c>
      <c r="DD10" s="15">
        <v>3567</v>
      </c>
      <c r="DE10" s="15">
        <v>3414</v>
      </c>
      <c r="DF10" s="15">
        <v>3215</v>
      </c>
      <c r="DG10" s="15">
        <v>2992</v>
      </c>
      <c r="DH10" s="15">
        <v>2761</v>
      </c>
      <c r="DI10" s="15">
        <v>2686</v>
      </c>
      <c r="DJ10" s="15">
        <v>2872</v>
      </c>
      <c r="DK10" s="15">
        <v>2928</v>
      </c>
      <c r="DL10" s="15">
        <v>3146</v>
      </c>
      <c r="DM10" s="15">
        <v>3497</v>
      </c>
      <c r="DN10" s="15">
        <v>3304</v>
      </c>
      <c r="DO10" s="15">
        <v>2755</v>
      </c>
      <c r="DP10" s="15">
        <v>2459</v>
      </c>
      <c r="DQ10" s="15">
        <v>2294</v>
      </c>
      <c r="DR10" s="15">
        <v>2225</v>
      </c>
      <c r="DS10" s="15">
        <v>2253</v>
      </c>
      <c r="DT10" s="15">
        <v>2198</v>
      </c>
      <c r="DU10" s="15">
        <v>2151</v>
      </c>
      <c r="DV10" s="15">
        <v>2440</v>
      </c>
      <c r="DW10" s="15">
        <v>2482</v>
      </c>
      <c r="DX10" s="15">
        <v>2613</v>
      </c>
      <c r="DY10" s="15">
        <v>2864</v>
      </c>
      <c r="DZ10" s="15">
        <v>2692</v>
      </c>
      <c r="EA10" s="15">
        <v>2116</v>
      </c>
      <c r="EB10" s="15">
        <v>1997</v>
      </c>
      <c r="EC10" s="15">
        <v>1791</v>
      </c>
      <c r="ED10" s="15">
        <v>1673</v>
      </c>
      <c r="EE10" s="15">
        <v>1691</v>
      </c>
      <c r="EF10" s="15">
        <v>1586</v>
      </c>
      <c r="EG10" s="15">
        <v>1680</v>
      </c>
      <c r="EH10" s="15">
        <v>1965</v>
      </c>
      <c r="EI10" s="15">
        <v>2156</v>
      </c>
      <c r="EJ10" s="15">
        <v>2386</v>
      </c>
      <c r="EK10" s="15">
        <v>2685</v>
      </c>
      <c r="EL10" s="15">
        <v>2671</v>
      </c>
      <c r="EM10" s="15">
        <v>2256</v>
      </c>
      <c r="EN10" s="15">
        <v>2026</v>
      </c>
      <c r="EO10" s="15">
        <v>1812</v>
      </c>
      <c r="EP10" s="15">
        <v>1801</v>
      </c>
      <c r="EQ10" s="15">
        <v>1920</v>
      </c>
      <c r="ER10" s="15">
        <v>1982</v>
      </c>
      <c r="ES10" s="15">
        <v>2016</v>
      </c>
      <c r="ET10" s="15">
        <v>2316</v>
      </c>
      <c r="EU10" s="15">
        <v>2571</v>
      </c>
      <c r="EV10" s="15">
        <v>2812</v>
      </c>
      <c r="EW10" s="15">
        <v>3226</v>
      </c>
      <c r="EX10" s="15">
        <v>3033</v>
      </c>
      <c r="EY10" s="15">
        <v>2790</v>
      </c>
      <c r="EZ10" s="15">
        <v>2574</v>
      </c>
      <c r="FA10" s="15">
        <v>2468</v>
      </c>
      <c r="FB10" s="15">
        <v>2572</v>
      </c>
      <c r="FC10" s="15">
        <v>2786</v>
      </c>
      <c r="FD10" s="15">
        <v>2958</v>
      </c>
      <c r="FE10" s="15">
        <v>3105</v>
      </c>
      <c r="FF10" s="15">
        <v>3537</v>
      </c>
      <c r="FG10" s="15">
        <v>3871</v>
      </c>
      <c r="FH10" s="15">
        <v>4322</v>
      </c>
      <c r="FI10" s="15">
        <v>4698</v>
      </c>
      <c r="FJ10" s="15">
        <v>4795</v>
      </c>
      <c r="FK10" s="15">
        <v>4801</v>
      </c>
      <c r="FL10" s="15">
        <v>4989</v>
      </c>
      <c r="FM10" s="15">
        <v>5413</v>
      </c>
      <c r="FN10" s="15">
        <v>6098</v>
      </c>
      <c r="FO10" s="15">
        <v>6788</v>
      </c>
      <c r="FP10" s="15">
        <v>7727</v>
      </c>
      <c r="FQ10" s="15">
        <v>8876</v>
      </c>
      <c r="FR10" s="15">
        <v>9618</v>
      </c>
      <c r="FS10" s="15">
        <v>9735</v>
      </c>
      <c r="FT10" s="15">
        <v>10256</v>
      </c>
      <c r="FU10" s="15">
        <v>10830</v>
      </c>
      <c r="FV10" s="15">
        <v>10164</v>
      </c>
      <c r="FW10" s="15">
        <v>9679</v>
      </c>
      <c r="FX10" s="15">
        <v>9034</v>
      </c>
      <c r="FY10" s="15">
        <v>8627</v>
      </c>
      <c r="FZ10" s="15">
        <v>8496</v>
      </c>
      <c r="GA10" s="15">
        <v>8135</v>
      </c>
      <c r="GB10" s="15">
        <v>7728</v>
      </c>
      <c r="GC10" s="15">
        <v>7446</v>
      </c>
      <c r="GD10" s="15">
        <v>7449</v>
      </c>
      <c r="GE10" s="15">
        <v>7213</v>
      </c>
      <c r="GF10" s="15">
        <v>7547</v>
      </c>
      <c r="GG10" s="15">
        <v>7946</v>
      </c>
      <c r="GH10" s="15">
        <v>7561</v>
      </c>
      <c r="GI10" s="15">
        <v>6775</v>
      </c>
      <c r="GJ10" s="15">
        <v>6713</v>
      </c>
      <c r="GK10" s="15">
        <v>6360</v>
      </c>
      <c r="GL10" s="15">
        <v>5823</v>
      </c>
      <c r="GM10" s="15">
        <v>6250</v>
      </c>
      <c r="GN10" s="15">
        <v>6044</v>
      </c>
      <c r="GO10" s="15">
        <v>5925</v>
      </c>
      <c r="GP10" s="15">
        <v>6130</v>
      </c>
      <c r="GQ10" s="15">
        <v>6156</v>
      </c>
      <c r="GR10" s="15">
        <v>7763</v>
      </c>
      <c r="GS10" s="15">
        <v>7870</v>
      </c>
      <c r="GT10" s="15">
        <v>6697</v>
      </c>
      <c r="GU10" s="15">
        <v>5903</v>
      </c>
      <c r="GV10" s="15">
        <v>5635</v>
      </c>
      <c r="GW10" s="15">
        <v>5345</v>
      </c>
      <c r="GX10" s="15">
        <v>5089</v>
      </c>
      <c r="GY10" s="15">
        <v>5218</v>
      </c>
      <c r="GZ10" s="15">
        <v>5177</v>
      </c>
      <c r="HA10" s="15">
        <v>4948</v>
      </c>
      <c r="HB10" s="15">
        <v>5278</v>
      </c>
      <c r="HC10" s="15">
        <v>5562</v>
      </c>
      <c r="HD10" s="15">
        <v>5791</v>
      </c>
      <c r="HE10" s="15">
        <v>6346</v>
      </c>
      <c r="HF10" s="15">
        <v>5396</v>
      </c>
      <c r="HG10" s="15">
        <v>4726</v>
      </c>
      <c r="HH10" s="15">
        <v>4405</v>
      </c>
      <c r="HI10" s="15">
        <v>3781</v>
      </c>
      <c r="HJ10" s="15">
        <v>3816</v>
      </c>
      <c r="HK10" s="15">
        <v>4095</v>
      </c>
      <c r="HL10" s="15">
        <v>4034</v>
      </c>
      <c r="HM10" s="15">
        <v>3929</v>
      </c>
      <c r="HN10" s="15">
        <v>4204</v>
      </c>
      <c r="HO10" s="15">
        <v>4574</v>
      </c>
      <c r="HP10" s="15">
        <v>4830</v>
      </c>
      <c r="HQ10" s="15">
        <v>5363</v>
      </c>
      <c r="HR10" s="15">
        <v>5067</v>
      </c>
      <c r="HS10" s="15">
        <v>4389</v>
      </c>
      <c r="HT10" s="15">
        <v>4200</v>
      </c>
      <c r="HU10" s="15">
        <v>4028</v>
      </c>
      <c r="HV10" s="15">
        <v>3913</v>
      </c>
      <c r="HW10" s="15">
        <v>4128</v>
      </c>
      <c r="HX10" s="15">
        <v>4189</v>
      </c>
      <c r="HY10" s="15">
        <v>4550</v>
      </c>
      <c r="HZ10" s="15">
        <v>4372</v>
      </c>
      <c r="IA10" s="15">
        <v>4609</v>
      </c>
      <c r="IB10" s="15">
        <v>4920</v>
      </c>
      <c r="IC10" s="15">
        <v>5171</v>
      </c>
      <c r="ID10" s="15">
        <v>4678</v>
      </c>
      <c r="IE10" s="15">
        <v>4119</v>
      </c>
      <c r="IF10" s="15">
        <v>3813</v>
      </c>
      <c r="IG10" s="15">
        <v>3571</v>
      </c>
      <c r="IH10" s="15">
        <v>3442</v>
      </c>
      <c r="II10" s="15">
        <v>3432</v>
      </c>
      <c r="IJ10" s="15">
        <v>3383</v>
      </c>
      <c r="IK10" s="15">
        <v>3405</v>
      </c>
      <c r="IL10" s="15">
        <v>3935</v>
      </c>
      <c r="IM10" s="15">
        <v>4020</v>
      </c>
      <c r="IN10" s="15">
        <v>4452</v>
      </c>
      <c r="IO10" s="15">
        <v>4766</v>
      </c>
      <c r="IP10" s="15">
        <v>4503</v>
      </c>
      <c r="IQ10" s="47">
        <v>4067</v>
      </c>
      <c r="IR10" s="47">
        <v>3519</v>
      </c>
      <c r="IS10" s="47">
        <v>3237</v>
      </c>
      <c r="IT10" s="47">
        <v>3158</v>
      </c>
      <c r="IU10" s="47">
        <v>3432</v>
      </c>
      <c r="IV10" s="47">
        <v>3180</v>
      </c>
      <c r="IW10" s="47">
        <v>3073</v>
      </c>
      <c r="IX10" s="47">
        <v>3648</v>
      </c>
      <c r="IY10" s="47">
        <v>3967</v>
      </c>
      <c r="IZ10" s="47">
        <v>4111</v>
      </c>
      <c r="JA10" s="47">
        <v>4662</v>
      </c>
      <c r="JB10" s="47">
        <v>4420</v>
      </c>
      <c r="JC10" s="47">
        <v>3573</v>
      </c>
      <c r="JD10" s="47">
        <v>3448</v>
      </c>
      <c r="JE10" s="47">
        <v>3241</v>
      </c>
      <c r="JF10" s="47">
        <v>2981</v>
      </c>
      <c r="JG10" s="47">
        <v>3035</v>
      </c>
      <c r="JH10" s="47">
        <v>3023</v>
      </c>
      <c r="JI10" s="47">
        <v>2942</v>
      </c>
      <c r="JJ10" s="47">
        <v>3434</v>
      </c>
      <c r="JK10" s="47">
        <v>3817</v>
      </c>
      <c r="JL10" s="47">
        <v>3751</v>
      </c>
      <c r="JM10" s="47">
        <v>4284</v>
      </c>
      <c r="JN10" s="47">
        <v>4080</v>
      </c>
      <c r="JO10" s="47">
        <v>3511</v>
      </c>
      <c r="JP10" s="47">
        <v>3181</v>
      </c>
      <c r="JQ10" s="47">
        <v>2553</v>
      </c>
      <c r="JR10" s="47">
        <v>2585</v>
      </c>
      <c r="JS10" s="47">
        <v>2656</v>
      </c>
      <c r="JT10" s="47">
        <v>2743</v>
      </c>
      <c r="JU10" s="47">
        <v>2723</v>
      </c>
      <c r="JV10" s="47">
        <v>3026</v>
      </c>
      <c r="JW10" s="47">
        <v>3300</v>
      </c>
      <c r="JX10" s="47">
        <v>3462</v>
      </c>
      <c r="JY10" s="47">
        <v>3858</v>
      </c>
      <c r="JZ10" s="47">
        <v>3706</v>
      </c>
      <c r="KA10" s="47">
        <v>3091</v>
      </c>
      <c r="KB10" s="47">
        <v>2806</v>
      </c>
      <c r="KC10" s="47">
        <v>2297</v>
      </c>
      <c r="KD10" s="47">
        <v>2303</v>
      </c>
      <c r="KE10" s="47">
        <v>2368</v>
      </c>
      <c r="KF10" s="47">
        <v>2337</v>
      </c>
      <c r="KG10" s="47">
        <v>2328</v>
      </c>
      <c r="KH10" s="47">
        <v>2655</v>
      </c>
      <c r="KI10" s="47">
        <v>3169</v>
      </c>
      <c r="KJ10" s="47">
        <v>3317</v>
      </c>
      <c r="KK10" s="47">
        <v>3673</v>
      </c>
      <c r="KL10" s="47">
        <v>3535</v>
      </c>
      <c r="KM10" s="47">
        <v>2979</v>
      </c>
      <c r="KN10" s="47">
        <v>2579</v>
      </c>
      <c r="KO10" s="47">
        <v>2392</v>
      </c>
      <c r="KP10" s="47">
        <v>2137</v>
      </c>
      <c r="KQ10" s="47">
        <v>2258</v>
      </c>
      <c r="KR10" s="47">
        <v>2226</v>
      </c>
      <c r="KS10" s="47">
        <v>2332</v>
      </c>
      <c r="KT10" s="47">
        <v>17140</v>
      </c>
      <c r="KU10" s="47">
        <v>19553</v>
      </c>
      <c r="KV10" s="47">
        <v>19246</v>
      </c>
      <c r="KW10" s="47">
        <v>19436</v>
      </c>
      <c r="KX10" s="47">
        <v>17725</v>
      </c>
      <c r="KY10" s="47">
        <v>16290</v>
      </c>
      <c r="KZ10" s="47">
        <v>10801</v>
      </c>
      <c r="LA10" s="47">
        <v>8018</v>
      </c>
      <c r="LB10" s="47">
        <v>6630</v>
      </c>
      <c r="LC10" s="47">
        <v>6630</v>
      </c>
      <c r="LD10" s="47">
        <v>6183</v>
      </c>
      <c r="LE10" s="47">
        <v>4732</v>
      </c>
      <c r="LF10" s="47">
        <v>4873</v>
      </c>
      <c r="LG10" s="47">
        <v>5238</v>
      </c>
      <c r="LH10" s="47">
        <v>4577</v>
      </c>
      <c r="LI10" s="47">
        <v>4427</v>
      </c>
      <c r="LJ10" s="47">
        <v>3597</v>
      </c>
      <c r="LK10" s="47">
        <v>2812</v>
      </c>
      <c r="LL10" s="47">
        <v>2009</v>
      </c>
      <c r="LM10" s="47">
        <v>1835</v>
      </c>
      <c r="LN10" s="47">
        <v>1278</v>
      </c>
      <c r="LO10" s="47">
        <v>1410</v>
      </c>
      <c r="LP10" s="47">
        <v>1357</v>
      </c>
      <c r="LQ10" s="47">
        <v>1476</v>
      </c>
      <c r="LR10" s="47">
        <v>1758</v>
      </c>
      <c r="LS10" s="47">
        <v>2098</v>
      </c>
      <c r="LT10" s="47">
        <v>2418</v>
      </c>
      <c r="LU10" s="47">
        <v>2831</v>
      </c>
      <c r="LV10" s="47">
        <v>2872</v>
      </c>
      <c r="LW10" s="47">
        <v>2315</v>
      </c>
      <c r="LX10" s="47">
        <v>2021</v>
      </c>
      <c r="LY10" s="47">
        <v>1850</v>
      </c>
      <c r="LZ10" s="47">
        <v>1660</v>
      </c>
      <c r="MA10" s="47">
        <v>1738</v>
      </c>
      <c r="MB10" s="47">
        <v>1792</v>
      </c>
    </row>
    <row r="11" spans="1:340" s="47" customFormat="1" ht="15" customHeight="1" x14ac:dyDescent="0.2">
      <c r="A11" s="34"/>
      <c r="B11" s="34" t="s">
        <v>163</v>
      </c>
      <c r="C11" s="35" t="s">
        <v>23</v>
      </c>
      <c r="D11" s="15">
        <v>625</v>
      </c>
      <c r="E11" s="15">
        <v>686</v>
      </c>
      <c r="F11" s="15">
        <v>730</v>
      </c>
      <c r="G11" s="15">
        <v>751</v>
      </c>
      <c r="H11" s="15">
        <v>813</v>
      </c>
      <c r="I11" s="15">
        <v>891</v>
      </c>
      <c r="J11" s="15">
        <v>982</v>
      </c>
      <c r="K11" s="15">
        <v>862</v>
      </c>
      <c r="L11" s="15">
        <v>741</v>
      </c>
      <c r="M11" s="15">
        <v>702</v>
      </c>
      <c r="N11" s="15">
        <v>672</v>
      </c>
      <c r="O11" s="15">
        <v>685</v>
      </c>
      <c r="P11" s="15">
        <v>747</v>
      </c>
      <c r="Q11" s="15">
        <v>763</v>
      </c>
      <c r="R11" s="15">
        <v>856</v>
      </c>
      <c r="S11" s="15">
        <v>832</v>
      </c>
      <c r="T11" s="15">
        <v>844</v>
      </c>
      <c r="U11" s="15">
        <v>973</v>
      </c>
      <c r="V11" s="15">
        <v>950</v>
      </c>
      <c r="W11" s="15">
        <v>804</v>
      </c>
      <c r="X11" s="15">
        <v>693</v>
      </c>
      <c r="Y11" s="15">
        <v>602</v>
      </c>
      <c r="Z11" s="15">
        <v>610</v>
      </c>
      <c r="AA11" s="15">
        <v>731</v>
      </c>
      <c r="AB11" s="15">
        <v>727</v>
      </c>
      <c r="AC11" s="15">
        <v>702</v>
      </c>
      <c r="AD11" s="15">
        <v>734</v>
      </c>
      <c r="AE11" s="15">
        <v>801</v>
      </c>
      <c r="AF11" s="15">
        <v>776</v>
      </c>
      <c r="AG11" s="15">
        <v>903</v>
      </c>
      <c r="AH11" s="15">
        <v>837</v>
      </c>
      <c r="AI11" s="15">
        <v>705</v>
      </c>
      <c r="AJ11" s="15">
        <v>625</v>
      </c>
      <c r="AK11" s="15">
        <v>545</v>
      </c>
      <c r="AL11" s="15">
        <v>490</v>
      </c>
      <c r="AM11" s="15">
        <v>525</v>
      </c>
      <c r="AN11" s="15">
        <v>571</v>
      </c>
      <c r="AO11" s="15">
        <v>604</v>
      </c>
      <c r="AP11" s="15">
        <v>688</v>
      </c>
      <c r="AQ11" s="15">
        <v>729</v>
      </c>
      <c r="AR11" s="15">
        <v>783</v>
      </c>
      <c r="AS11" s="15">
        <v>880</v>
      </c>
      <c r="AT11" s="15">
        <v>935</v>
      </c>
      <c r="AU11" s="15">
        <v>849</v>
      </c>
      <c r="AV11" s="15">
        <v>711</v>
      </c>
      <c r="AW11" s="15">
        <v>694</v>
      </c>
      <c r="AX11" s="15">
        <v>656</v>
      </c>
      <c r="AY11" s="15">
        <v>751</v>
      </c>
      <c r="AZ11" s="15">
        <v>767</v>
      </c>
      <c r="BA11" s="15">
        <v>765</v>
      </c>
      <c r="BB11" s="15">
        <v>914</v>
      </c>
      <c r="BC11" s="15">
        <v>934</v>
      </c>
      <c r="BD11" s="15">
        <v>920</v>
      </c>
      <c r="BE11" s="15">
        <v>1001</v>
      </c>
      <c r="BF11" s="15">
        <v>1075</v>
      </c>
      <c r="BG11" s="15">
        <v>892</v>
      </c>
      <c r="BH11" s="15">
        <v>743</v>
      </c>
      <c r="BI11" s="15">
        <v>702</v>
      </c>
      <c r="BJ11" s="15">
        <v>673</v>
      </c>
      <c r="BK11" s="15">
        <v>644</v>
      </c>
      <c r="BL11" s="15">
        <v>707</v>
      </c>
      <c r="BM11" s="15">
        <v>816</v>
      </c>
      <c r="BN11" s="15">
        <v>906</v>
      </c>
      <c r="BO11" s="15">
        <v>956</v>
      </c>
      <c r="BP11" s="15">
        <v>941</v>
      </c>
      <c r="BQ11" s="15">
        <v>1097</v>
      </c>
      <c r="BR11" s="15">
        <v>1085</v>
      </c>
      <c r="BS11" s="15">
        <v>902</v>
      </c>
      <c r="BT11" s="15">
        <v>762</v>
      </c>
      <c r="BU11" s="15">
        <v>702</v>
      </c>
      <c r="BV11" s="15">
        <v>694</v>
      </c>
      <c r="BW11" s="15">
        <v>721</v>
      </c>
      <c r="BX11" s="15">
        <v>849</v>
      </c>
      <c r="BY11" s="15">
        <v>778</v>
      </c>
      <c r="BZ11" s="15">
        <v>1185</v>
      </c>
      <c r="CA11" s="15">
        <v>1231</v>
      </c>
      <c r="CB11" s="15">
        <v>1398</v>
      </c>
      <c r="CC11" s="15">
        <v>1611</v>
      </c>
      <c r="CD11" s="15">
        <v>1691</v>
      </c>
      <c r="CE11" s="15">
        <v>1608</v>
      </c>
      <c r="CF11" s="15">
        <v>1610</v>
      </c>
      <c r="CG11" s="15">
        <v>1661</v>
      </c>
      <c r="CH11" s="15">
        <v>1740</v>
      </c>
      <c r="CI11" s="15">
        <v>1843</v>
      </c>
      <c r="CJ11" s="15">
        <v>1861</v>
      </c>
      <c r="CK11" s="15">
        <v>1867</v>
      </c>
      <c r="CL11" s="15">
        <v>2389</v>
      </c>
      <c r="CM11" s="15">
        <v>2359</v>
      </c>
      <c r="CN11" s="15">
        <v>2365</v>
      </c>
      <c r="CO11" s="15">
        <v>2428</v>
      </c>
      <c r="CP11" s="15">
        <v>1990</v>
      </c>
      <c r="CQ11" s="15">
        <v>2161</v>
      </c>
      <c r="CR11" s="15">
        <v>1886</v>
      </c>
      <c r="CS11" s="15">
        <v>1833</v>
      </c>
      <c r="CT11" s="15">
        <v>1871</v>
      </c>
      <c r="CU11" s="15">
        <v>1871</v>
      </c>
      <c r="CV11" s="15">
        <v>2016</v>
      </c>
      <c r="CW11" s="15">
        <v>2151</v>
      </c>
      <c r="CX11" s="15">
        <v>2304</v>
      </c>
      <c r="CY11" s="15">
        <v>2395</v>
      </c>
      <c r="CZ11" s="15">
        <v>2493</v>
      </c>
      <c r="DA11" s="15">
        <v>2593</v>
      </c>
      <c r="DB11" s="15">
        <v>2522</v>
      </c>
      <c r="DC11" s="15">
        <v>2278</v>
      </c>
      <c r="DD11" s="15">
        <v>2036</v>
      </c>
      <c r="DE11" s="15">
        <v>2004</v>
      </c>
      <c r="DF11" s="15">
        <v>1854</v>
      </c>
      <c r="DG11" s="15">
        <v>1736</v>
      </c>
      <c r="DH11" s="15">
        <v>1617</v>
      </c>
      <c r="DI11" s="15">
        <v>1608</v>
      </c>
      <c r="DJ11" s="15">
        <v>1685</v>
      </c>
      <c r="DK11" s="15">
        <v>1703</v>
      </c>
      <c r="DL11" s="15">
        <v>1843</v>
      </c>
      <c r="DM11" s="15">
        <v>2008</v>
      </c>
      <c r="DN11" s="15">
        <v>1909</v>
      </c>
      <c r="DO11" s="15">
        <v>1623</v>
      </c>
      <c r="DP11" s="15">
        <v>1461</v>
      </c>
      <c r="DQ11" s="15">
        <v>1383</v>
      </c>
      <c r="DR11" s="15">
        <v>1287</v>
      </c>
      <c r="DS11" s="15">
        <v>1274</v>
      </c>
      <c r="DT11" s="15">
        <v>1326</v>
      </c>
      <c r="DU11" s="15">
        <v>1327</v>
      </c>
      <c r="DV11" s="15">
        <v>1401</v>
      </c>
      <c r="DW11" s="15">
        <v>1453</v>
      </c>
      <c r="DX11" s="15">
        <v>1547</v>
      </c>
      <c r="DY11" s="15">
        <v>1640</v>
      </c>
      <c r="DZ11" s="15">
        <v>1587</v>
      </c>
      <c r="EA11" s="15">
        <v>1312</v>
      </c>
      <c r="EB11" s="15">
        <v>1171</v>
      </c>
      <c r="EC11" s="15">
        <v>1035</v>
      </c>
      <c r="ED11" s="15">
        <v>968</v>
      </c>
      <c r="EE11" s="15">
        <v>1008</v>
      </c>
      <c r="EF11" s="15">
        <v>980</v>
      </c>
      <c r="EG11" s="15">
        <v>1069</v>
      </c>
      <c r="EH11" s="15">
        <v>1251</v>
      </c>
      <c r="EI11" s="15">
        <v>1327</v>
      </c>
      <c r="EJ11" s="15">
        <v>1474</v>
      </c>
      <c r="EK11" s="15">
        <v>1635</v>
      </c>
      <c r="EL11" s="15">
        <v>1590</v>
      </c>
      <c r="EM11" s="15">
        <v>1287</v>
      </c>
      <c r="EN11" s="15">
        <v>1164</v>
      </c>
      <c r="EO11" s="15">
        <v>1082</v>
      </c>
      <c r="EP11" s="15">
        <v>1099</v>
      </c>
      <c r="EQ11" s="15">
        <v>1174</v>
      </c>
      <c r="ER11" s="15">
        <v>1260</v>
      </c>
      <c r="ES11" s="15">
        <v>1378</v>
      </c>
      <c r="ET11" s="15">
        <v>1536</v>
      </c>
      <c r="EU11" s="15">
        <v>1719</v>
      </c>
      <c r="EV11" s="15">
        <v>1896</v>
      </c>
      <c r="EW11" s="15">
        <v>2038</v>
      </c>
      <c r="EX11" s="15">
        <v>1949</v>
      </c>
      <c r="EY11" s="15">
        <v>1816</v>
      </c>
      <c r="EZ11" s="15">
        <v>1630</v>
      </c>
      <c r="FA11" s="15">
        <v>1510</v>
      </c>
      <c r="FB11" s="15">
        <v>1584</v>
      </c>
      <c r="FC11" s="15">
        <v>1744</v>
      </c>
      <c r="FD11" s="15">
        <v>1823</v>
      </c>
      <c r="FE11" s="15">
        <v>1898</v>
      </c>
      <c r="FF11" s="15">
        <v>2184</v>
      </c>
      <c r="FG11" s="15">
        <v>2423</v>
      </c>
      <c r="FH11" s="15">
        <v>2650</v>
      </c>
      <c r="FI11" s="15">
        <v>3083</v>
      </c>
      <c r="FJ11" s="15">
        <v>3139</v>
      </c>
      <c r="FK11" s="15">
        <v>3180</v>
      </c>
      <c r="FL11" s="15">
        <v>3183</v>
      </c>
      <c r="FM11" s="15">
        <v>3440</v>
      </c>
      <c r="FN11" s="15">
        <v>3755</v>
      </c>
      <c r="FO11" s="15">
        <v>4182</v>
      </c>
      <c r="FP11" s="15">
        <v>4836</v>
      </c>
      <c r="FQ11" s="15">
        <v>5515</v>
      </c>
      <c r="FR11" s="15">
        <v>6020</v>
      </c>
      <c r="FS11" s="15">
        <v>6181</v>
      </c>
      <c r="FT11" s="15">
        <v>6673</v>
      </c>
      <c r="FU11" s="15">
        <v>6950</v>
      </c>
      <c r="FV11" s="15">
        <v>6719</v>
      </c>
      <c r="FW11" s="15">
        <v>6210</v>
      </c>
      <c r="FX11" s="15">
        <v>5817</v>
      </c>
      <c r="FY11" s="15">
        <v>5549</v>
      </c>
      <c r="FZ11" s="15">
        <v>5370</v>
      </c>
      <c r="GA11" s="15">
        <v>5154</v>
      </c>
      <c r="GB11" s="15">
        <v>5039</v>
      </c>
      <c r="GC11" s="15">
        <v>4983</v>
      </c>
      <c r="GD11" s="15">
        <v>5078</v>
      </c>
      <c r="GE11" s="15">
        <v>4923</v>
      </c>
      <c r="GF11" s="15">
        <v>5293</v>
      </c>
      <c r="GG11" s="15">
        <v>5439</v>
      </c>
      <c r="GH11" s="15">
        <v>5039</v>
      </c>
      <c r="GI11" s="15">
        <v>4612</v>
      </c>
      <c r="GJ11" s="15">
        <v>4418</v>
      </c>
      <c r="GK11" s="15">
        <v>4209</v>
      </c>
      <c r="GL11" s="15">
        <v>4003</v>
      </c>
      <c r="GM11" s="15">
        <v>4059</v>
      </c>
      <c r="GN11" s="15">
        <v>4041</v>
      </c>
      <c r="GO11" s="15">
        <v>3990</v>
      </c>
      <c r="GP11" s="15">
        <v>3916</v>
      </c>
      <c r="GQ11" s="15">
        <v>4129</v>
      </c>
      <c r="GR11" s="15">
        <v>5398</v>
      </c>
      <c r="GS11" s="15">
        <v>5384</v>
      </c>
      <c r="GT11" s="15">
        <v>4394</v>
      </c>
      <c r="GU11" s="15">
        <v>3881</v>
      </c>
      <c r="GV11" s="15">
        <v>3734</v>
      </c>
      <c r="GW11" s="15">
        <v>3574</v>
      </c>
      <c r="GX11" s="15">
        <v>3380</v>
      </c>
      <c r="GY11" s="15">
        <v>3448</v>
      </c>
      <c r="GZ11" s="15">
        <v>3445</v>
      </c>
      <c r="HA11" s="15">
        <v>3317</v>
      </c>
      <c r="HB11" s="15">
        <v>3509</v>
      </c>
      <c r="HC11" s="15">
        <v>3628</v>
      </c>
      <c r="HD11" s="15">
        <v>3902</v>
      </c>
      <c r="HE11" s="15">
        <v>4156</v>
      </c>
      <c r="HF11" s="15">
        <v>3487</v>
      </c>
      <c r="HG11" s="15">
        <v>3103</v>
      </c>
      <c r="HH11" s="15">
        <v>2813</v>
      </c>
      <c r="HI11" s="15">
        <v>2520</v>
      </c>
      <c r="HJ11" s="15">
        <v>2491</v>
      </c>
      <c r="HK11" s="15">
        <v>2569</v>
      </c>
      <c r="HL11" s="15">
        <v>2623</v>
      </c>
      <c r="HM11" s="15">
        <v>2561</v>
      </c>
      <c r="HN11" s="15">
        <v>2666</v>
      </c>
      <c r="HO11" s="15">
        <v>2940</v>
      </c>
      <c r="HP11" s="15">
        <v>3115</v>
      </c>
      <c r="HQ11" s="15">
        <v>3434</v>
      </c>
      <c r="HR11" s="15">
        <v>3372</v>
      </c>
      <c r="HS11" s="15">
        <v>2964</v>
      </c>
      <c r="HT11" s="15">
        <v>2701</v>
      </c>
      <c r="HU11" s="15">
        <v>2665</v>
      </c>
      <c r="HV11" s="15">
        <v>2557</v>
      </c>
      <c r="HW11" s="15">
        <v>2606</v>
      </c>
      <c r="HX11" s="15">
        <v>2646</v>
      </c>
      <c r="HY11" s="15">
        <v>3048</v>
      </c>
      <c r="HZ11" s="15">
        <v>2886</v>
      </c>
      <c r="IA11" s="15">
        <v>3062</v>
      </c>
      <c r="IB11" s="15">
        <v>3274</v>
      </c>
      <c r="IC11" s="15">
        <v>3509</v>
      </c>
      <c r="ID11" s="15">
        <v>3210</v>
      </c>
      <c r="IE11" s="15">
        <v>2891</v>
      </c>
      <c r="IF11" s="15">
        <v>2437</v>
      </c>
      <c r="IG11" s="15">
        <v>2374</v>
      </c>
      <c r="IH11" s="15">
        <v>2255</v>
      </c>
      <c r="II11" s="15">
        <v>2210</v>
      </c>
      <c r="IJ11" s="15">
        <v>2220</v>
      </c>
      <c r="IK11" s="15">
        <v>2233</v>
      </c>
      <c r="IL11" s="15">
        <v>2586</v>
      </c>
      <c r="IM11" s="15">
        <v>2644</v>
      </c>
      <c r="IN11" s="15">
        <v>2943</v>
      </c>
      <c r="IO11" s="15">
        <v>3254</v>
      </c>
      <c r="IP11" s="15">
        <v>3045</v>
      </c>
      <c r="IQ11" s="47">
        <v>2798</v>
      </c>
      <c r="IR11" s="47">
        <v>2375</v>
      </c>
      <c r="IS11" s="47">
        <v>2224</v>
      </c>
      <c r="IT11" s="47">
        <v>2123</v>
      </c>
      <c r="IU11" s="47">
        <v>2210</v>
      </c>
      <c r="IV11" s="47">
        <v>2110</v>
      </c>
      <c r="IW11" s="47">
        <v>2152</v>
      </c>
      <c r="IX11" s="47">
        <v>2483</v>
      </c>
      <c r="IY11" s="47">
        <v>2765</v>
      </c>
      <c r="IZ11" s="47">
        <v>2920</v>
      </c>
      <c r="JA11" s="47">
        <v>3196</v>
      </c>
      <c r="JB11" s="47">
        <v>3130</v>
      </c>
      <c r="JC11" s="47">
        <v>2713</v>
      </c>
      <c r="JD11" s="47">
        <v>2457</v>
      </c>
      <c r="JE11" s="47">
        <v>2299</v>
      </c>
      <c r="JF11" s="47">
        <v>2019</v>
      </c>
      <c r="JG11" s="47">
        <v>2115</v>
      </c>
      <c r="JH11" s="47">
        <v>2148</v>
      </c>
      <c r="JI11" s="47">
        <v>2075</v>
      </c>
      <c r="JJ11" s="47">
        <v>2336</v>
      </c>
      <c r="JK11" s="47">
        <v>2526</v>
      </c>
      <c r="JL11" s="47">
        <v>2713</v>
      </c>
      <c r="JM11" s="47">
        <v>3038</v>
      </c>
      <c r="JN11" s="47">
        <v>2878</v>
      </c>
      <c r="JO11" s="47">
        <v>2443</v>
      </c>
      <c r="JP11" s="47">
        <v>2245</v>
      </c>
      <c r="JQ11" s="47">
        <v>1887</v>
      </c>
      <c r="JR11" s="47">
        <v>1870</v>
      </c>
      <c r="JS11" s="47">
        <v>1952</v>
      </c>
      <c r="JT11" s="47">
        <v>1980</v>
      </c>
      <c r="JU11" s="47">
        <v>1999</v>
      </c>
      <c r="JV11" s="47">
        <v>2179</v>
      </c>
      <c r="JW11" s="47">
        <v>2452</v>
      </c>
      <c r="JX11" s="47">
        <v>2534</v>
      </c>
      <c r="JY11" s="47">
        <v>2810</v>
      </c>
      <c r="JZ11" s="47">
        <v>2722</v>
      </c>
      <c r="KA11" s="47">
        <v>2318</v>
      </c>
      <c r="KB11" s="47">
        <v>2102</v>
      </c>
      <c r="KC11" s="47">
        <v>1673</v>
      </c>
      <c r="KD11" s="47">
        <v>1646</v>
      </c>
      <c r="KE11" s="47">
        <v>1715</v>
      </c>
      <c r="KF11" s="47">
        <v>1773</v>
      </c>
      <c r="KG11" s="47">
        <v>1756</v>
      </c>
      <c r="KH11" s="47">
        <v>1900</v>
      </c>
      <c r="KI11" s="47">
        <v>2371</v>
      </c>
      <c r="KJ11" s="47">
        <v>2534</v>
      </c>
      <c r="KK11" s="47">
        <v>2717</v>
      </c>
      <c r="KL11" s="47">
        <v>2645</v>
      </c>
      <c r="KM11" s="47">
        <v>2299</v>
      </c>
      <c r="KN11" s="47">
        <v>2058</v>
      </c>
      <c r="KO11" s="47">
        <v>1809</v>
      </c>
      <c r="KP11" s="47">
        <v>1619</v>
      </c>
      <c r="KQ11" s="47">
        <v>1715</v>
      </c>
      <c r="KR11" s="47">
        <v>1784</v>
      </c>
      <c r="KS11" s="47">
        <v>1794</v>
      </c>
      <c r="KT11" s="47">
        <v>12379</v>
      </c>
      <c r="KU11" s="47">
        <v>14765</v>
      </c>
      <c r="KV11" s="47">
        <v>15000</v>
      </c>
      <c r="KW11" s="47">
        <v>14870</v>
      </c>
      <c r="KX11" s="47">
        <v>13875</v>
      </c>
      <c r="KY11" s="47">
        <v>12758</v>
      </c>
      <c r="KZ11" s="47">
        <v>8611</v>
      </c>
      <c r="LA11" s="47">
        <v>6314</v>
      </c>
      <c r="LB11" s="47">
        <v>5449</v>
      </c>
      <c r="LC11" s="47">
        <v>5449</v>
      </c>
      <c r="LD11" s="47">
        <v>4899</v>
      </c>
      <c r="LE11" s="47">
        <v>3708</v>
      </c>
      <c r="LF11" s="47">
        <v>3962</v>
      </c>
      <c r="LG11" s="47">
        <v>4196</v>
      </c>
      <c r="LH11" s="47">
        <v>3756</v>
      </c>
      <c r="LI11" s="47">
        <v>3493</v>
      </c>
      <c r="LJ11" s="47">
        <v>3259</v>
      </c>
      <c r="LK11" s="47">
        <v>2399</v>
      </c>
      <c r="LL11" s="47">
        <v>1903</v>
      </c>
      <c r="LM11" s="47">
        <v>1611</v>
      </c>
      <c r="LN11" s="47">
        <v>1152</v>
      </c>
      <c r="LO11" s="47">
        <v>1338</v>
      </c>
      <c r="LP11" s="47">
        <v>1270</v>
      </c>
      <c r="LQ11" s="47">
        <v>1313</v>
      </c>
      <c r="LR11" s="47">
        <v>1482</v>
      </c>
      <c r="LS11" s="47">
        <v>1624</v>
      </c>
      <c r="LT11" s="47">
        <v>1965</v>
      </c>
      <c r="LU11" s="47">
        <v>2235</v>
      </c>
      <c r="LV11" s="47">
        <v>2150</v>
      </c>
      <c r="LW11" s="47">
        <v>1987</v>
      </c>
      <c r="LX11" s="47">
        <v>1701</v>
      </c>
      <c r="LY11" s="47">
        <v>1634</v>
      </c>
      <c r="LZ11" s="47">
        <v>1473</v>
      </c>
      <c r="MA11" s="47">
        <v>1502</v>
      </c>
      <c r="MB11" s="47">
        <v>1697</v>
      </c>
    </row>
    <row r="12" spans="1:340" s="47" customFormat="1" ht="15" customHeight="1" x14ac:dyDescent="0.2">
      <c r="A12" s="34"/>
      <c r="B12" s="34" t="s">
        <v>164</v>
      </c>
      <c r="C12" s="35" t="s">
        <v>24</v>
      </c>
      <c r="D12" s="15">
        <v>276</v>
      </c>
      <c r="E12" s="15">
        <v>323</v>
      </c>
      <c r="F12" s="15">
        <v>338</v>
      </c>
      <c r="G12" s="15">
        <v>333</v>
      </c>
      <c r="H12" s="15">
        <v>366</v>
      </c>
      <c r="I12" s="15">
        <v>407</v>
      </c>
      <c r="J12" s="15">
        <v>406</v>
      </c>
      <c r="K12" s="15">
        <v>338</v>
      </c>
      <c r="L12" s="15">
        <v>287</v>
      </c>
      <c r="M12" s="15">
        <v>254</v>
      </c>
      <c r="N12" s="15">
        <v>263</v>
      </c>
      <c r="O12" s="15">
        <v>301</v>
      </c>
      <c r="P12" s="15">
        <v>305</v>
      </c>
      <c r="Q12" s="15">
        <v>306</v>
      </c>
      <c r="R12" s="15">
        <v>345</v>
      </c>
      <c r="S12" s="15">
        <v>366</v>
      </c>
      <c r="T12" s="15">
        <v>388</v>
      </c>
      <c r="U12" s="15">
        <v>432</v>
      </c>
      <c r="V12" s="15">
        <v>435</v>
      </c>
      <c r="W12" s="15">
        <v>425</v>
      </c>
      <c r="X12" s="15">
        <v>340</v>
      </c>
      <c r="Y12" s="15">
        <v>315</v>
      </c>
      <c r="Z12" s="15">
        <v>284</v>
      </c>
      <c r="AA12" s="15">
        <v>328</v>
      </c>
      <c r="AB12" s="15">
        <v>326</v>
      </c>
      <c r="AC12" s="15">
        <v>363</v>
      </c>
      <c r="AD12" s="15">
        <v>339</v>
      </c>
      <c r="AE12" s="15">
        <v>336</v>
      </c>
      <c r="AF12" s="15">
        <v>348</v>
      </c>
      <c r="AG12" s="15">
        <v>415</v>
      </c>
      <c r="AH12" s="15">
        <v>416</v>
      </c>
      <c r="AI12" s="15">
        <v>380</v>
      </c>
      <c r="AJ12" s="15">
        <v>344.5</v>
      </c>
      <c r="AK12" s="15">
        <v>309</v>
      </c>
      <c r="AL12" s="15">
        <v>266</v>
      </c>
      <c r="AM12" s="15">
        <v>267</v>
      </c>
      <c r="AN12" s="15">
        <v>285</v>
      </c>
      <c r="AO12" s="15">
        <v>297</v>
      </c>
      <c r="AP12" s="15">
        <v>332</v>
      </c>
      <c r="AQ12" s="15">
        <v>360</v>
      </c>
      <c r="AR12" s="15">
        <v>367</v>
      </c>
      <c r="AS12" s="15">
        <v>392</v>
      </c>
      <c r="AT12" s="15">
        <v>393</v>
      </c>
      <c r="AU12" s="15">
        <v>373</v>
      </c>
      <c r="AV12" s="15">
        <v>302</v>
      </c>
      <c r="AW12" s="15">
        <v>308</v>
      </c>
      <c r="AX12" s="15">
        <v>290</v>
      </c>
      <c r="AY12" s="15">
        <v>297</v>
      </c>
      <c r="AZ12" s="15">
        <v>301</v>
      </c>
      <c r="BA12" s="15">
        <v>331</v>
      </c>
      <c r="BB12" s="15">
        <v>489</v>
      </c>
      <c r="BC12" s="15">
        <v>500</v>
      </c>
      <c r="BD12" s="15">
        <v>495</v>
      </c>
      <c r="BE12" s="15">
        <v>549</v>
      </c>
      <c r="BF12" s="15">
        <v>582</v>
      </c>
      <c r="BG12" s="15">
        <v>465</v>
      </c>
      <c r="BH12" s="15">
        <v>363</v>
      </c>
      <c r="BI12" s="15">
        <v>313</v>
      </c>
      <c r="BJ12" s="15">
        <v>304</v>
      </c>
      <c r="BK12" s="15">
        <v>295</v>
      </c>
      <c r="BL12" s="15">
        <v>310</v>
      </c>
      <c r="BM12" s="15">
        <v>389</v>
      </c>
      <c r="BN12" s="15">
        <v>451</v>
      </c>
      <c r="BO12" s="15">
        <v>489</v>
      </c>
      <c r="BP12" s="15">
        <v>524</v>
      </c>
      <c r="BQ12" s="15">
        <v>594</v>
      </c>
      <c r="BR12" s="15">
        <v>616</v>
      </c>
      <c r="BS12" s="15">
        <v>479</v>
      </c>
      <c r="BT12" s="15">
        <v>394</v>
      </c>
      <c r="BU12" s="15">
        <v>396</v>
      </c>
      <c r="BV12" s="15">
        <v>361</v>
      </c>
      <c r="BW12" s="15">
        <v>393</v>
      </c>
      <c r="BX12" s="15">
        <v>472</v>
      </c>
      <c r="BY12" s="15">
        <v>440</v>
      </c>
      <c r="BZ12" s="15">
        <v>639</v>
      </c>
      <c r="CA12" s="15">
        <v>679</v>
      </c>
      <c r="CB12" s="15">
        <v>756</v>
      </c>
      <c r="CC12" s="15">
        <v>848</v>
      </c>
      <c r="CD12" s="15">
        <v>898</v>
      </c>
      <c r="CE12" s="15">
        <v>833</v>
      </c>
      <c r="CF12" s="15">
        <v>777</v>
      </c>
      <c r="CG12" s="15">
        <v>778</v>
      </c>
      <c r="CH12" s="15">
        <v>780</v>
      </c>
      <c r="CI12" s="15">
        <v>821</v>
      </c>
      <c r="CJ12" s="15">
        <v>867</v>
      </c>
      <c r="CK12" s="15">
        <v>979</v>
      </c>
      <c r="CL12" s="15">
        <v>1146</v>
      </c>
      <c r="CM12" s="15">
        <v>1195</v>
      </c>
      <c r="CN12" s="15">
        <v>1180</v>
      </c>
      <c r="CO12" s="15">
        <v>1255</v>
      </c>
      <c r="CP12" s="15">
        <v>1047</v>
      </c>
      <c r="CQ12" s="15">
        <v>1166</v>
      </c>
      <c r="CR12" s="15">
        <v>973</v>
      </c>
      <c r="CS12" s="15">
        <v>958</v>
      </c>
      <c r="CT12" s="15">
        <v>894</v>
      </c>
      <c r="CU12" s="15">
        <v>894</v>
      </c>
      <c r="CV12" s="15">
        <v>974</v>
      </c>
      <c r="CW12" s="15">
        <v>1094</v>
      </c>
      <c r="CX12" s="15">
        <v>1190</v>
      </c>
      <c r="CY12" s="15">
        <v>1256</v>
      </c>
      <c r="CZ12" s="15">
        <v>1325</v>
      </c>
      <c r="DA12" s="15">
        <v>1371</v>
      </c>
      <c r="DB12" s="15">
        <v>1359</v>
      </c>
      <c r="DC12" s="15">
        <v>1286</v>
      </c>
      <c r="DD12" s="15">
        <v>1129</v>
      </c>
      <c r="DE12" s="15">
        <v>1068</v>
      </c>
      <c r="DF12" s="15">
        <v>994</v>
      </c>
      <c r="DG12" s="15">
        <v>963</v>
      </c>
      <c r="DH12" s="15">
        <v>943</v>
      </c>
      <c r="DI12" s="15">
        <v>981</v>
      </c>
      <c r="DJ12" s="15">
        <v>1056</v>
      </c>
      <c r="DK12" s="15">
        <v>1079</v>
      </c>
      <c r="DL12" s="15">
        <v>1081</v>
      </c>
      <c r="DM12" s="15">
        <v>1171</v>
      </c>
      <c r="DN12" s="15">
        <v>1105</v>
      </c>
      <c r="DO12" s="15">
        <v>1046</v>
      </c>
      <c r="DP12" s="15">
        <v>882</v>
      </c>
      <c r="DQ12" s="15">
        <v>841</v>
      </c>
      <c r="DR12" s="15">
        <v>764</v>
      </c>
      <c r="DS12" s="15">
        <v>788</v>
      </c>
      <c r="DT12" s="15">
        <v>786</v>
      </c>
      <c r="DU12" s="15">
        <v>742</v>
      </c>
      <c r="DV12" s="15">
        <v>844</v>
      </c>
      <c r="DW12" s="15">
        <v>858</v>
      </c>
      <c r="DX12" s="15">
        <v>890</v>
      </c>
      <c r="DY12" s="15">
        <v>1004</v>
      </c>
      <c r="DZ12" s="15">
        <v>945</v>
      </c>
      <c r="EA12" s="15">
        <v>724</v>
      </c>
      <c r="EB12" s="15">
        <v>656</v>
      </c>
      <c r="EC12" s="15">
        <v>580</v>
      </c>
      <c r="ED12" s="15">
        <v>546</v>
      </c>
      <c r="EE12" s="15">
        <v>539</v>
      </c>
      <c r="EF12" s="15">
        <v>549</v>
      </c>
      <c r="EG12" s="15">
        <v>618</v>
      </c>
      <c r="EH12" s="15">
        <v>744</v>
      </c>
      <c r="EI12" s="15">
        <v>792</v>
      </c>
      <c r="EJ12" s="15">
        <v>933</v>
      </c>
      <c r="EK12" s="15">
        <v>1072</v>
      </c>
      <c r="EL12" s="15">
        <v>1019</v>
      </c>
      <c r="EM12" s="15">
        <v>812</v>
      </c>
      <c r="EN12" s="15">
        <v>696</v>
      </c>
      <c r="EO12" s="15">
        <v>604</v>
      </c>
      <c r="EP12" s="15">
        <v>603</v>
      </c>
      <c r="EQ12" s="15">
        <v>663</v>
      </c>
      <c r="ER12" s="15">
        <v>705</v>
      </c>
      <c r="ES12" s="15">
        <v>717</v>
      </c>
      <c r="ET12" s="15">
        <v>856</v>
      </c>
      <c r="EU12" s="15">
        <v>1021</v>
      </c>
      <c r="EV12" s="15">
        <v>1060</v>
      </c>
      <c r="EW12" s="15">
        <v>1250</v>
      </c>
      <c r="EX12" s="15">
        <v>1157</v>
      </c>
      <c r="EY12" s="15">
        <v>1090</v>
      </c>
      <c r="EZ12" s="15">
        <v>978</v>
      </c>
      <c r="FA12" s="15">
        <v>860</v>
      </c>
      <c r="FB12" s="15">
        <v>874</v>
      </c>
      <c r="FC12" s="15">
        <v>940</v>
      </c>
      <c r="FD12" s="15">
        <v>985</v>
      </c>
      <c r="FE12" s="15">
        <v>1085</v>
      </c>
      <c r="FF12" s="15">
        <v>1246</v>
      </c>
      <c r="FG12" s="15">
        <v>1448</v>
      </c>
      <c r="FH12" s="15">
        <v>1572</v>
      </c>
      <c r="FI12" s="15">
        <v>1801</v>
      </c>
      <c r="FJ12" s="15">
        <v>1802</v>
      </c>
      <c r="FK12" s="15">
        <v>1811</v>
      </c>
      <c r="FL12" s="15">
        <v>1808</v>
      </c>
      <c r="FM12" s="15">
        <v>1946</v>
      </c>
      <c r="FN12" s="15">
        <v>2155</v>
      </c>
      <c r="FO12" s="15">
        <v>2364</v>
      </c>
      <c r="FP12" s="15">
        <v>2718</v>
      </c>
      <c r="FQ12" s="15">
        <v>3141</v>
      </c>
      <c r="FR12" s="15">
        <v>3494</v>
      </c>
      <c r="FS12" s="15">
        <v>3529</v>
      </c>
      <c r="FT12" s="15">
        <v>3804</v>
      </c>
      <c r="FU12" s="15">
        <v>4125</v>
      </c>
      <c r="FV12" s="15">
        <v>3918</v>
      </c>
      <c r="FW12" s="15">
        <v>3594</v>
      </c>
      <c r="FX12" s="15">
        <v>3422</v>
      </c>
      <c r="FY12" s="15">
        <v>3297</v>
      </c>
      <c r="FZ12" s="15">
        <v>3295</v>
      </c>
      <c r="GA12" s="15">
        <v>3134</v>
      </c>
      <c r="GB12" s="15">
        <v>3047</v>
      </c>
      <c r="GC12" s="15">
        <v>3062</v>
      </c>
      <c r="GD12" s="15">
        <v>2936</v>
      </c>
      <c r="GE12" s="15">
        <v>2915</v>
      </c>
      <c r="GF12" s="15">
        <v>3043</v>
      </c>
      <c r="GG12" s="15">
        <v>3330</v>
      </c>
      <c r="GH12" s="15">
        <v>3181</v>
      </c>
      <c r="GI12" s="15">
        <v>2859</v>
      </c>
      <c r="GJ12" s="15">
        <v>2779</v>
      </c>
      <c r="GK12" s="15">
        <v>2601</v>
      </c>
      <c r="GL12" s="15">
        <v>2480</v>
      </c>
      <c r="GM12" s="15">
        <v>2487</v>
      </c>
      <c r="GN12" s="15">
        <v>2517</v>
      </c>
      <c r="GO12" s="15">
        <v>2470</v>
      </c>
      <c r="GP12" s="15">
        <v>2488</v>
      </c>
      <c r="GQ12" s="15">
        <v>2602</v>
      </c>
      <c r="GR12" s="15">
        <v>3653</v>
      </c>
      <c r="GS12" s="15">
        <v>3686</v>
      </c>
      <c r="GT12" s="15">
        <v>2956</v>
      </c>
      <c r="GU12" s="15">
        <v>2687</v>
      </c>
      <c r="GV12" s="15">
        <v>2491</v>
      </c>
      <c r="GW12" s="15">
        <v>2339</v>
      </c>
      <c r="GX12" s="15">
        <v>2177</v>
      </c>
      <c r="GY12" s="15">
        <v>2197</v>
      </c>
      <c r="GZ12" s="15">
        <v>2212</v>
      </c>
      <c r="HA12" s="15">
        <v>2155</v>
      </c>
      <c r="HB12" s="15">
        <v>2287</v>
      </c>
      <c r="HC12" s="15">
        <v>2485</v>
      </c>
      <c r="HD12" s="15">
        <v>2736</v>
      </c>
      <c r="HE12" s="15">
        <v>3086</v>
      </c>
      <c r="HF12" s="15">
        <v>2583</v>
      </c>
      <c r="HG12" s="15">
        <v>2327</v>
      </c>
      <c r="HH12" s="15">
        <v>2032</v>
      </c>
      <c r="HI12" s="15">
        <v>1702</v>
      </c>
      <c r="HJ12" s="15">
        <v>1722</v>
      </c>
      <c r="HK12" s="15">
        <v>1667</v>
      </c>
      <c r="HL12" s="15">
        <v>1715</v>
      </c>
      <c r="HM12" s="15">
        <v>1667</v>
      </c>
      <c r="HN12" s="15">
        <v>1698</v>
      </c>
      <c r="HO12" s="15">
        <v>1871</v>
      </c>
      <c r="HP12" s="15">
        <v>1976</v>
      </c>
      <c r="HQ12" s="15">
        <v>2233</v>
      </c>
      <c r="HR12" s="15">
        <v>2140</v>
      </c>
      <c r="HS12" s="15">
        <v>1871</v>
      </c>
      <c r="HT12" s="15">
        <v>1709</v>
      </c>
      <c r="HU12" s="15">
        <v>1675</v>
      </c>
      <c r="HV12" s="15">
        <v>1655</v>
      </c>
      <c r="HW12" s="15">
        <v>1642</v>
      </c>
      <c r="HX12" s="15">
        <v>1728</v>
      </c>
      <c r="HY12" s="15">
        <v>2040</v>
      </c>
      <c r="HZ12" s="15">
        <v>1706</v>
      </c>
      <c r="IA12" s="15">
        <v>1850</v>
      </c>
      <c r="IB12" s="15">
        <v>1985</v>
      </c>
      <c r="IC12" s="15">
        <v>2133</v>
      </c>
      <c r="ID12" s="15">
        <v>1962</v>
      </c>
      <c r="IE12" s="15">
        <v>1734</v>
      </c>
      <c r="IF12" s="15">
        <v>1486</v>
      </c>
      <c r="IG12" s="15">
        <v>1466</v>
      </c>
      <c r="IH12" s="15">
        <v>1458</v>
      </c>
      <c r="II12" s="15">
        <v>1429</v>
      </c>
      <c r="IJ12" s="15">
        <v>1525</v>
      </c>
      <c r="IK12" s="15">
        <v>1530</v>
      </c>
      <c r="IL12" s="15">
        <v>1624</v>
      </c>
      <c r="IM12" s="15">
        <v>1698</v>
      </c>
      <c r="IN12" s="15">
        <v>1839</v>
      </c>
      <c r="IO12" s="15">
        <v>2136</v>
      </c>
      <c r="IP12" s="15">
        <v>2073</v>
      </c>
      <c r="IQ12" s="47">
        <v>1870</v>
      </c>
      <c r="IR12" s="47">
        <v>1570</v>
      </c>
      <c r="IS12" s="47">
        <v>1493</v>
      </c>
      <c r="IT12" s="47">
        <v>1439</v>
      </c>
      <c r="IU12" s="47">
        <v>1429</v>
      </c>
      <c r="IV12" s="47">
        <v>1385</v>
      </c>
      <c r="IW12" s="47">
        <v>1420</v>
      </c>
      <c r="IX12" s="47">
        <v>1600</v>
      </c>
      <c r="IY12" s="47">
        <v>1776</v>
      </c>
      <c r="IZ12" s="47">
        <v>1886</v>
      </c>
      <c r="JA12" s="47">
        <v>2105</v>
      </c>
      <c r="JB12" s="47">
        <v>2050</v>
      </c>
      <c r="JC12" s="47">
        <v>1747</v>
      </c>
      <c r="JD12" s="47">
        <v>1544</v>
      </c>
      <c r="JE12" s="47">
        <v>1410</v>
      </c>
      <c r="JF12" s="47">
        <v>1311</v>
      </c>
      <c r="JG12" s="47">
        <v>1342</v>
      </c>
      <c r="JH12" s="47">
        <v>1289</v>
      </c>
      <c r="JI12" s="47">
        <v>1278</v>
      </c>
      <c r="JJ12" s="47">
        <v>1435</v>
      </c>
      <c r="JK12" s="47">
        <v>1637</v>
      </c>
      <c r="JL12" s="47">
        <v>1754</v>
      </c>
      <c r="JM12" s="47">
        <v>1964</v>
      </c>
      <c r="JN12" s="47">
        <v>1966</v>
      </c>
      <c r="JO12" s="47">
        <v>1591</v>
      </c>
      <c r="JP12" s="47">
        <v>1400</v>
      </c>
      <c r="JQ12" s="47">
        <v>1188</v>
      </c>
      <c r="JR12" s="47">
        <v>1226</v>
      </c>
      <c r="JS12" s="47">
        <v>1288</v>
      </c>
      <c r="JT12" s="47">
        <v>1355</v>
      </c>
      <c r="JU12" s="47">
        <v>1389</v>
      </c>
      <c r="JV12" s="47">
        <v>1506</v>
      </c>
      <c r="JW12" s="47">
        <v>1670</v>
      </c>
      <c r="JX12" s="47">
        <v>1762</v>
      </c>
      <c r="JY12" s="47">
        <v>1989</v>
      </c>
      <c r="JZ12" s="47">
        <v>1850</v>
      </c>
      <c r="KA12" s="47">
        <v>1618</v>
      </c>
      <c r="KB12" s="47">
        <v>1367</v>
      </c>
      <c r="KC12" s="47">
        <v>1222</v>
      </c>
      <c r="KD12" s="47">
        <v>1174</v>
      </c>
      <c r="KE12" s="47">
        <v>1218</v>
      </c>
      <c r="KF12" s="47">
        <v>1237</v>
      </c>
      <c r="KG12" s="47">
        <v>1281</v>
      </c>
      <c r="KH12" s="47">
        <v>1347</v>
      </c>
      <c r="KI12" s="47">
        <v>1690</v>
      </c>
      <c r="KJ12" s="47">
        <v>1820</v>
      </c>
      <c r="KK12" s="47">
        <v>1996</v>
      </c>
      <c r="KL12" s="47">
        <v>1942</v>
      </c>
      <c r="KM12" s="47">
        <v>1624</v>
      </c>
      <c r="KN12" s="47">
        <v>1418</v>
      </c>
      <c r="KO12" s="47">
        <v>1247</v>
      </c>
      <c r="KP12" s="47">
        <v>1150</v>
      </c>
      <c r="KQ12" s="47">
        <v>1206</v>
      </c>
      <c r="KR12" s="47">
        <v>1286</v>
      </c>
      <c r="KS12" s="47">
        <v>1308</v>
      </c>
      <c r="KT12" s="47">
        <v>9237</v>
      </c>
      <c r="KU12" s="47">
        <v>11197</v>
      </c>
      <c r="KV12" s="47">
        <v>12140</v>
      </c>
      <c r="KW12" s="47">
        <v>12160</v>
      </c>
      <c r="KX12" s="47">
        <v>11793</v>
      </c>
      <c r="KY12" s="47">
        <v>11237</v>
      </c>
      <c r="KZ12" s="47">
        <v>7331</v>
      </c>
      <c r="LA12" s="47">
        <v>5449</v>
      </c>
      <c r="LB12" s="47">
        <v>4436</v>
      </c>
      <c r="LC12" s="47">
        <v>4436</v>
      </c>
      <c r="LD12" s="47">
        <v>3716</v>
      </c>
      <c r="LE12" s="47">
        <v>2781</v>
      </c>
      <c r="LF12" s="47">
        <v>3063</v>
      </c>
      <c r="LG12" s="47">
        <v>3085</v>
      </c>
      <c r="LH12" s="47">
        <v>2811</v>
      </c>
      <c r="LI12" s="47">
        <v>2859</v>
      </c>
      <c r="LJ12" s="47">
        <v>2545</v>
      </c>
      <c r="LK12" s="47">
        <v>1777</v>
      </c>
      <c r="LL12" s="47">
        <v>1513</v>
      </c>
      <c r="LM12" s="47">
        <v>1206</v>
      </c>
      <c r="LN12" s="47">
        <v>925</v>
      </c>
      <c r="LO12" s="47">
        <v>928</v>
      </c>
      <c r="LP12" s="47">
        <v>874</v>
      </c>
      <c r="LQ12" s="47">
        <v>912</v>
      </c>
      <c r="LR12" s="47">
        <v>986</v>
      </c>
      <c r="LS12" s="47">
        <v>1241</v>
      </c>
      <c r="LT12" s="47">
        <v>1563</v>
      </c>
      <c r="LU12" s="47">
        <v>1736</v>
      </c>
      <c r="LV12" s="47">
        <v>1763</v>
      </c>
      <c r="LW12" s="47">
        <v>1537</v>
      </c>
      <c r="LX12" s="47">
        <v>1388</v>
      </c>
      <c r="LY12" s="47">
        <v>1258</v>
      </c>
      <c r="LZ12" s="47">
        <v>1109</v>
      </c>
      <c r="MA12" s="47">
        <v>1138</v>
      </c>
      <c r="MB12" s="47">
        <v>1241</v>
      </c>
    </row>
    <row r="13" spans="1:340" s="47" customFormat="1" ht="15" customHeight="1" x14ac:dyDescent="0.2">
      <c r="A13" s="34"/>
      <c r="B13" s="41" t="s">
        <v>76</v>
      </c>
      <c r="C13" s="42" t="s">
        <v>25</v>
      </c>
      <c r="D13" s="28">
        <v>0</v>
      </c>
      <c r="E13" s="28">
        <v>0</v>
      </c>
      <c r="F13" s="28">
        <v>0</v>
      </c>
      <c r="G13" s="28">
        <v>0</v>
      </c>
      <c r="H13" s="28">
        <v>1</v>
      </c>
      <c r="I13" s="28">
        <v>1</v>
      </c>
      <c r="J13" s="28">
        <v>2</v>
      </c>
      <c r="K13" s="28">
        <v>0</v>
      </c>
      <c r="L13" s="28">
        <v>0</v>
      </c>
      <c r="M13" s="28">
        <v>0</v>
      </c>
      <c r="N13" s="28">
        <v>0</v>
      </c>
      <c r="O13" s="28">
        <v>0</v>
      </c>
      <c r="P13" s="28">
        <v>0</v>
      </c>
      <c r="Q13" s="28">
        <v>0</v>
      </c>
      <c r="R13" s="28">
        <v>0</v>
      </c>
      <c r="S13" s="28">
        <v>0</v>
      </c>
      <c r="T13" s="28">
        <v>1</v>
      </c>
      <c r="U13" s="28">
        <v>0</v>
      </c>
      <c r="V13" s="28">
        <v>1</v>
      </c>
      <c r="W13" s="28">
        <v>1</v>
      </c>
      <c r="X13" s="28">
        <v>0</v>
      </c>
      <c r="Y13" s="28">
        <v>1</v>
      </c>
      <c r="Z13" s="28">
        <v>1</v>
      </c>
      <c r="AA13" s="28">
        <v>0</v>
      </c>
      <c r="AB13" s="28">
        <v>0</v>
      </c>
      <c r="AC13" s="28">
        <v>0</v>
      </c>
      <c r="AD13" s="28">
        <v>0</v>
      </c>
      <c r="AE13" s="28">
        <v>0</v>
      </c>
      <c r="AF13" s="28">
        <v>5</v>
      </c>
      <c r="AG13" s="28">
        <v>0</v>
      </c>
      <c r="AH13" s="28">
        <v>0</v>
      </c>
      <c r="AI13" s="28">
        <v>0</v>
      </c>
      <c r="AJ13" s="28">
        <v>0</v>
      </c>
      <c r="AK13" s="28">
        <v>0</v>
      </c>
      <c r="AL13" s="28">
        <v>0</v>
      </c>
      <c r="AM13" s="28">
        <v>0</v>
      </c>
      <c r="AN13" s="28">
        <v>0</v>
      </c>
      <c r="AO13" s="28">
        <v>0</v>
      </c>
      <c r="AP13" s="28">
        <v>0</v>
      </c>
      <c r="AQ13" s="28">
        <v>0</v>
      </c>
      <c r="AR13" s="28">
        <v>0</v>
      </c>
      <c r="AS13" s="28">
        <v>0</v>
      </c>
      <c r="AT13" s="28">
        <v>0</v>
      </c>
      <c r="AU13" s="28">
        <v>0</v>
      </c>
      <c r="AV13" s="28">
        <v>0</v>
      </c>
      <c r="AW13" s="28">
        <v>0</v>
      </c>
      <c r="AX13" s="28">
        <v>0</v>
      </c>
      <c r="AY13" s="28">
        <v>0</v>
      </c>
      <c r="AZ13" s="28">
        <v>0</v>
      </c>
      <c r="BA13" s="28">
        <v>0</v>
      </c>
      <c r="BB13" s="28">
        <v>0</v>
      </c>
      <c r="BC13" s="28">
        <v>0</v>
      </c>
      <c r="BD13" s="28">
        <v>0</v>
      </c>
      <c r="BE13" s="28">
        <v>0</v>
      </c>
      <c r="BF13" s="28">
        <v>0</v>
      </c>
      <c r="BG13" s="28">
        <v>0</v>
      </c>
      <c r="BH13" s="28">
        <v>0</v>
      </c>
      <c r="BI13" s="28">
        <v>0</v>
      </c>
      <c r="BJ13" s="28">
        <v>0</v>
      </c>
      <c r="BK13" s="28">
        <v>0</v>
      </c>
      <c r="BL13" s="28">
        <v>0</v>
      </c>
      <c r="BM13" s="28">
        <v>0</v>
      </c>
      <c r="BN13" s="28">
        <v>0</v>
      </c>
      <c r="BO13" s="28">
        <v>0</v>
      </c>
      <c r="BP13" s="28">
        <v>0</v>
      </c>
      <c r="BQ13" s="28">
        <v>0</v>
      </c>
      <c r="BR13" s="28">
        <v>0</v>
      </c>
      <c r="BS13" s="28">
        <v>0</v>
      </c>
      <c r="BT13" s="28">
        <v>0</v>
      </c>
      <c r="BU13" s="28">
        <v>0</v>
      </c>
      <c r="BV13" s="28">
        <v>1</v>
      </c>
      <c r="BW13" s="28">
        <v>1</v>
      </c>
      <c r="BX13" s="28">
        <v>4</v>
      </c>
      <c r="BY13" s="28">
        <v>7</v>
      </c>
      <c r="BZ13" s="28">
        <v>8</v>
      </c>
      <c r="CA13" s="28">
        <v>3</v>
      </c>
      <c r="CB13" s="28">
        <v>7</v>
      </c>
      <c r="CC13" s="28">
        <v>10</v>
      </c>
      <c r="CD13" s="28">
        <v>3</v>
      </c>
      <c r="CE13" s="28">
        <v>5</v>
      </c>
      <c r="CF13" s="28">
        <v>5</v>
      </c>
      <c r="CG13" s="28">
        <v>3</v>
      </c>
      <c r="CH13" s="28">
        <v>0</v>
      </c>
      <c r="CI13" s="28">
        <v>0</v>
      </c>
      <c r="CJ13" s="28">
        <v>0</v>
      </c>
      <c r="CK13" s="28">
        <v>0</v>
      </c>
      <c r="CL13" s="28">
        <v>0</v>
      </c>
      <c r="CM13" s="28">
        <v>0</v>
      </c>
      <c r="CN13" s="28">
        <v>0</v>
      </c>
      <c r="CO13" s="28">
        <v>0</v>
      </c>
      <c r="CP13" s="28">
        <v>0</v>
      </c>
      <c r="CQ13" s="28">
        <v>0</v>
      </c>
      <c r="CR13" s="28">
        <v>0</v>
      </c>
      <c r="CS13" s="28">
        <v>0</v>
      </c>
      <c r="CT13" s="28">
        <v>0</v>
      </c>
      <c r="CU13" s="28">
        <v>0</v>
      </c>
      <c r="CV13" s="28">
        <v>0</v>
      </c>
      <c r="CW13" s="28">
        <v>0</v>
      </c>
      <c r="CX13" s="28">
        <v>0</v>
      </c>
      <c r="CY13" s="28">
        <v>0</v>
      </c>
      <c r="CZ13" s="28">
        <v>0</v>
      </c>
      <c r="DA13" s="28">
        <v>0</v>
      </c>
      <c r="DB13" s="28">
        <v>0</v>
      </c>
      <c r="DC13" s="28">
        <v>0</v>
      </c>
      <c r="DD13" s="28">
        <v>0</v>
      </c>
      <c r="DE13" s="28">
        <v>0</v>
      </c>
      <c r="DF13" s="28">
        <v>0</v>
      </c>
      <c r="DG13" s="28">
        <v>0</v>
      </c>
      <c r="DH13" s="28">
        <v>0</v>
      </c>
      <c r="DI13" s="28">
        <v>0</v>
      </c>
      <c r="DJ13" s="28">
        <v>0</v>
      </c>
      <c r="DK13" s="28">
        <v>0</v>
      </c>
      <c r="DL13" s="28">
        <v>0</v>
      </c>
      <c r="DM13" s="28">
        <v>0</v>
      </c>
      <c r="DN13" s="28">
        <v>0</v>
      </c>
      <c r="DO13" s="28">
        <v>0</v>
      </c>
      <c r="DP13" s="28">
        <v>0</v>
      </c>
      <c r="DQ13" s="28">
        <v>0</v>
      </c>
      <c r="DR13" s="28">
        <v>0</v>
      </c>
      <c r="DS13" s="28">
        <v>0</v>
      </c>
      <c r="DT13" s="28">
        <v>0</v>
      </c>
      <c r="DU13" s="28">
        <v>0</v>
      </c>
      <c r="DV13" s="28">
        <v>0</v>
      </c>
      <c r="DW13" s="28">
        <v>0</v>
      </c>
      <c r="DX13" s="28">
        <v>0</v>
      </c>
      <c r="DY13" s="28">
        <v>0</v>
      </c>
      <c r="DZ13" s="28">
        <v>0</v>
      </c>
      <c r="EA13" s="28">
        <v>0</v>
      </c>
      <c r="EB13" s="28">
        <v>0</v>
      </c>
      <c r="EC13" s="28">
        <v>0</v>
      </c>
      <c r="ED13" s="28">
        <v>0</v>
      </c>
      <c r="EE13" s="28">
        <v>0</v>
      </c>
      <c r="EF13" s="28">
        <v>0</v>
      </c>
      <c r="EG13" s="28">
        <v>0</v>
      </c>
      <c r="EH13" s="28">
        <v>0</v>
      </c>
      <c r="EI13" s="28">
        <v>0</v>
      </c>
      <c r="EJ13" s="28">
        <v>0</v>
      </c>
      <c r="EK13" s="28">
        <v>0</v>
      </c>
      <c r="EL13" s="28">
        <v>0</v>
      </c>
      <c r="EM13" s="28">
        <v>0</v>
      </c>
      <c r="EN13" s="28">
        <v>0</v>
      </c>
      <c r="EO13" s="28">
        <v>0</v>
      </c>
      <c r="EP13" s="28">
        <v>0</v>
      </c>
      <c r="EQ13" s="28">
        <v>0</v>
      </c>
      <c r="ER13" s="28">
        <v>0</v>
      </c>
      <c r="ES13" s="28">
        <v>0</v>
      </c>
      <c r="ET13" s="28">
        <v>0</v>
      </c>
      <c r="EU13" s="28">
        <v>0</v>
      </c>
      <c r="EV13" s="28">
        <v>0</v>
      </c>
      <c r="EW13" s="28">
        <v>1</v>
      </c>
      <c r="EX13" s="28">
        <v>0</v>
      </c>
      <c r="EY13" s="28">
        <v>0</v>
      </c>
      <c r="EZ13" s="28">
        <v>0</v>
      </c>
      <c r="FA13" s="28">
        <v>0</v>
      </c>
      <c r="FB13" s="28">
        <v>0</v>
      </c>
      <c r="FC13" s="28">
        <v>0</v>
      </c>
      <c r="FD13" s="28">
        <v>0</v>
      </c>
      <c r="FE13" s="28">
        <v>0</v>
      </c>
      <c r="FF13" s="28">
        <v>0</v>
      </c>
      <c r="FG13" s="28">
        <v>0</v>
      </c>
      <c r="FH13" s="28">
        <v>0</v>
      </c>
      <c r="FI13" s="28">
        <v>0</v>
      </c>
      <c r="FJ13" s="28">
        <v>0</v>
      </c>
      <c r="FK13" s="28">
        <v>0</v>
      </c>
      <c r="FL13" s="28">
        <v>0</v>
      </c>
      <c r="FM13" s="28">
        <v>0</v>
      </c>
      <c r="FN13" s="28">
        <v>0</v>
      </c>
      <c r="FO13" s="28">
        <v>0</v>
      </c>
      <c r="FP13" s="28">
        <v>0</v>
      </c>
      <c r="FQ13" s="28">
        <v>0</v>
      </c>
      <c r="FR13" s="28">
        <v>0</v>
      </c>
      <c r="FS13" s="28">
        <v>0</v>
      </c>
      <c r="FT13" s="28">
        <v>0</v>
      </c>
      <c r="FU13" s="28">
        <v>0</v>
      </c>
      <c r="FV13" s="28">
        <v>0</v>
      </c>
      <c r="FW13" s="28">
        <v>0</v>
      </c>
      <c r="FX13" s="28">
        <v>0</v>
      </c>
      <c r="FY13" s="28">
        <v>0</v>
      </c>
      <c r="FZ13" s="28">
        <v>0</v>
      </c>
      <c r="GA13" s="28">
        <v>0</v>
      </c>
      <c r="GB13" s="28">
        <v>0</v>
      </c>
      <c r="GC13" s="28">
        <v>0</v>
      </c>
      <c r="GD13" s="28">
        <v>0</v>
      </c>
      <c r="GE13" s="28">
        <v>0</v>
      </c>
      <c r="GF13" s="28">
        <v>0</v>
      </c>
      <c r="GG13" s="28">
        <v>0</v>
      </c>
      <c r="GH13" s="28">
        <v>0</v>
      </c>
      <c r="GI13" s="28">
        <v>0</v>
      </c>
      <c r="GJ13" s="28">
        <v>0</v>
      </c>
      <c r="GK13" s="28">
        <v>0</v>
      </c>
      <c r="GL13" s="28">
        <v>0</v>
      </c>
      <c r="GM13" s="28">
        <v>0</v>
      </c>
      <c r="GN13" s="28">
        <v>0</v>
      </c>
      <c r="GO13" s="28">
        <v>0</v>
      </c>
      <c r="GP13" s="28">
        <v>0</v>
      </c>
      <c r="GQ13" s="28">
        <v>0</v>
      </c>
      <c r="GR13" s="28">
        <v>0</v>
      </c>
      <c r="GS13" s="28">
        <v>0</v>
      </c>
      <c r="GT13" s="28">
        <v>0</v>
      </c>
      <c r="GU13" s="28">
        <v>0</v>
      </c>
      <c r="GV13" s="28">
        <v>0</v>
      </c>
      <c r="GW13" s="28">
        <v>0</v>
      </c>
      <c r="GX13" s="28">
        <v>0</v>
      </c>
      <c r="GY13" s="28">
        <v>0</v>
      </c>
      <c r="GZ13" s="28">
        <v>0</v>
      </c>
      <c r="HA13" s="28">
        <v>0</v>
      </c>
      <c r="HB13" s="28">
        <v>0</v>
      </c>
      <c r="HC13" s="28">
        <v>0</v>
      </c>
      <c r="HD13" s="28">
        <v>0</v>
      </c>
      <c r="HE13" s="28">
        <v>0</v>
      </c>
      <c r="HF13" s="28">
        <v>0</v>
      </c>
      <c r="HG13" s="28">
        <v>0</v>
      </c>
      <c r="HH13" s="28">
        <v>0</v>
      </c>
      <c r="HI13" s="28">
        <v>0</v>
      </c>
      <c r="HJ13" s="28">
        <v>0</v>
      </c>
      <c r="HK13" s="28">
        <v>0</v>
      </c>
      <c r="HL13" s="28">
        <v>0</v>
      </c>
      <c r="HM13" s="28">
        <v>0</v>
      </c>
      <c r="HN13" s="28">
        <v>0</v>
      </c>
      <c r="HO13" s="28">
        <v>0</v>
      </c>
      <c r="HP13" s="28">
        <v>0</v>
      </c>
      <c r="HQ13" s="28">
        <v>0</v>
      </c>
      <c r="HR13" s="28">
        <v>0</v>
      </c>
      <c r="HS13" s="28">
        <v>0</v>
      </c>
      <c r="HT13" s="28">
        <v>0</v>
      </c>
      <c r="HU13" s="28">
        <v>0</v>
      </c>
      <c r="HV13" s="28">
        <v>0</v>
      </c>
      <c r="HW13" s="28">
        <v>0</v>
      </c>
      <c r="HX13" s="28">
        <v>0</v>
      </c>
      <c r="HY13" s="28">
        <v>0</v>
      </c>
      <c r="HZ13" s="28">
        <v>0</v>
      </c>
      <c r="IA13" s="28">
        <v>0</v>
      </c>
      <c r="IB13" s="28">
        <v>0</v>
      </c>
      <c r="IC13" s="28">
        <v>0</v>
      </c>
      <c r="ID13" s="28">
        <v>0</v>
      </c>
      <c r="IE13" s="28">
        <v>0</v>
      </c>
      <c r="IF13" s="28">
        <v>0</v>
      </c>
      <c r="IG13" s="28">
        <v>0</v>
      </c>
      <c r="IH13" s="28">
        <v>0</v>
      </c>
      <c r="II13" s="28">
        <v>0</v>
      </c>
      <c r="IJ13" s="28">
        <v>0</v>
      </c>
      <c r="IK13" s="28">
        <v>0</v>
      </c>
      <c r="IL13" s="28">
        <v>0</v>
      </c>
      <c r="IM13" s="28">
        <v>0</v>
      </c>
      <c r="IN13" s="28">
        <v>0</v>
      </c>
      <c r="IO13" s="28">
        <v>0</v>
      </c>
      <c r="IP13" s="28">
        <v>0</v>
      </c>
      <c r="IQ13" s="28">
        <v>0</v>
      </c>
      <c r="IR13" s="28">
        <v>0</v>
      </c>
      <c r="IS13" s="28">
        <v>0</v>
      </c>
      <c r="IT13" s="28">
        <v>0</v>
      </c>
      <c r="IU13" s="28">
        <v>0</v>
      </c>
      <c r="IV13" s="28">
        <v>0</v>
      </c>
      <c r="IW13" s="28">
        <v>0</v>
      </c>
      <c r="IX13" s="28">
        <v>0</v>
      </c>
      <c r="IY13" s="28">
        <v>0</v>
      </c>
      <c r="IZ13" s="49">
        <v>0</v>
      </c>
      <c r="JA13" s="49">
        <v>0</v>
      </c>
      <c r="JB13" s="49">
        <v>0</v>
      </c>
      <c r="JC13" s="49">
        <v>0</v>
      </c>
      <c r="JD13" s="49">
        <v>0</v>
      </c>
      <c r="JE13" s="49">
        <v>0</v>
      </c>
      <c r="JF13" s="49">
        <v>0</v>
      </c>
      <c r="JG13" s="49">
        <v>0</v>
      </c>
      <c r="JH13" s="49">
        <v>0</v>
      </c>
      <c r="JI13" s="49">
        <v>0</v>
      </c>
      <c r="JJ13" s="49">
        <v>0</v>
      </c>
      <c r="JK13" s="49">
        <v>0</v>
      </c>
      <c r="JL13" s="49">
        <v>0</v>
      </c>
      <c r="JM13" s="49">
        <v>0</v>
      </c>
      <c r="JN13" s="49">
        <v>0</v>
      </c>
      <c r="JO13" s="49">
        <v>0</v>
      </c>
      <c r="JP13" s="49">
        <v>0</v>
      </c>
      <c r="JQ13" s="49">
        <v>0</v>
      </c>
      <c r="JR13" s="49">
        <v>0</v>
      </c>
      <c r="JS13" s="49">
        <v>0</v>
      </c>
      <c r="JT13" s="49">
        <v>0</v>
      </c>
      <c r="JU13" s="49">
        <v>0</v>
      </c>
      <c r="JV13" s="49">
        <v>0</v>
      </c>
      <c r="JW13" s="49">
        <v>0</v>
      </c>
      <c r="JX13" s="49">
        <v>0</v>
      </c>
      <c r="JY13" s="49">
        <v>0</v>
      </c>
      <c r="JZ13" s="49">
        <v>0</v>
      </c>
      <c r="KA13" s="49">
        <v>0</v>
      </c>
      <c r="KB13" s="49">
        <v>0</v>
      </c>
      <c r="KC13" s="49">
        <v>0</v>
      </c>
      <c r="KD13" s="49">
        <v>0</v>
      </c>
      <c r="KE13" s="49">
        <v>0</v>
      </c>
      <c r="KF13" s="49">
        <v>0</v>
      </c>
      <c r="KG13" s="49">
        <v>0</v>
      </c>
      <c r="KH13" s="49">
        <v>0</v>
      </c>
      <c r="KI13" s="49">
        <v>0</v>
      </c>
      <c r="KJ13" s="49">
        <v>0</v>
      </c>
      <c r="KK13" s="49">
        <v>0</v>
      </c>
      <c r="KL13" s="49">
        <v>0</v>
      </c>
      <c r="KM13" s="49">
        <v>0</v>
      </c>
      <c r="KN13" s="49">
        <v>0</v>
      </c>
      <c r="KO13" s="49">
        <v>0</v>
      </c>
      <c r="KP13" s="49">
        <v>0</v>
      </c>
      <c r="KQ13" s="49">
        <v>0</v>
      </c>
      <c r="KR13" s="49">
        <v>0</v>
      </c>
      <c r="KS13" s="49">
        <v>0</v>
      </c>
      <c r="KT13" s="49">
        <v>0</v>
      </c>
      <c r="KU13" s="49">
        <v>0</v>
      </c>
      <c r="KV13" s="49">
        <v>0</v>
      </c>
      <c r="KW13" s="49">
        <v>0</v>
      </c>
      <c r="KX13" s="49">
        <v>0</v>
      </c>
      <c r="KY13" s="49">
        <v>0</v>
      </c>
      <c r="KZ13" s="49">
        <v>1</v>
      </c>
      <c r="LA13" s="49">
        <v>1</v>
      </c>
      <c r="LB13" s="49">
        <v>1</v>
      </c>
      <c r="LC13" s="49">
        <v>1</v>
      </c>
      <c r="LD13" s="49">
        <v>0</v>
      </c>
      <c r="LE13" s="49">
        <v>0</v>
      </c>
      <c r="LF13" s="49">
        <v>0</v>
      </c>
      <c r="LG13" s="49">
        <v>0</v>
      </c>
      <c r="LH13" s="49">
        <v>0</v>
      </c>
      <c r="LI13" s="49">
        <v>0</v>
      </c>
      <c r="LJ13" s="49">
        <v>0</v>
      </c>
      <c r="LK13" s="49">
        <v>0</v>
      </c>
      <c r="LL13" s="49">
        <v>0</v>
      </c>
      <c r="LM13" s="49">
        <v>0</v>
      </c>
      <c r="LN13" s="49">
        <v>0</v>
      </c>
      <c r="LO13" s="49">
        <v>0</v>
      </c>
      <c r="LP13" s="49">
        <v>0</v>
      </c>
      <c r="LQ13" s="49">
        <v>0</v>
      </c>
      <c r="LR13" s="49">
        <v>0</v>
      </c>
      <c r="LS13" s="49">
        <v>0</v>
      </c>
      <c r="LT13" s="49">
        <v>0</v>
      </c>
      <c r="LU13" s="49">
        <v>0</v>
      </c>
      <c r="LV13" s="49">
        <v>0</v>
      </c>
      <c r="LW13" s="49">
        <v>0</v>
      </c>
      <c r="LX13" s="49">
        <v>0</v>
      </c>
      <c r="LY13" s="49">
        <v>0</v>
      </c>
      <c r="LZ13" s="49">
        <v>0</v>
      </c>
      <c r="MA13" s="49">
        <v>0</v>
      </c>
      <c r="MB13" s="49">
        <v>0</v>
      </c>
    </row>
    <row r="14" spans="1:340" s="47" customFormat="1" ht="15" customHeight="1" x14ac:dyDescent="0.2">
      <c r="A14" s="32" t="s">
        <v>134</v>
      </c>
      <c r="B14" s="32" t="s">
        <v>166</v>
      </c>
      <c r="C14" s="33" t="s">
        <v>54</v>
      </c>
      <c r="D14" s="15">
        <v>0</v>
      </c>
      <c r="E14" s="15">
        <v>0</v>
      </c>
      <c r="F14" s="15">
        <v>0</v>
      </c>
      <c r="G14" s="15">
        <v>0</v>
      </c>
      <c r="H14" s="15">
        <v>0</v>
      </c>
      <c r="I14" s="15">
        <v>0</v>
      </c>
      <c r="J14" s="15">
        <v>0</v>
      </c>
      <c r="K14" s="15">
        <v>0</v>
      </c>
      <c r="L14" s="15">
        <v>0</v>
      </c>
      <c r="M14" s="15">
        <v>0</v>
      </c>
      <c r="N14" s="15">
        <v>0</v>
      </c>
      <c r="O14" s="15">
        <v>0</v>
      </c>
      <c r="P14" s="15">
        <v>0</v>
      </c>
      <c r="Q14" s="15">
        <v>0</v>
      </c>
      <c r="R14" s="15">
        <v>0</v>
      </c>
      <c r="S14" s="15">
        <v>0</v>
      </c>
      <c r="T14" s="15">
        <v>0</v>
      </c>
      <c r="U14" s="15">
        <v>0</v>
      </c>
      <c r="V14" s="15">
        <v>0</v>
      </c>
      <c r="W14" s="15">
        <v>0</v>
      </c>
      <c r="X14" s="15">
        <v>0</v>
      </c>
      <c r="Y14" s="15">
        <v>0</v>
      </c>
      <c r="Z14" s="15">
        <v>0</v>
      </c>
      <c r="AA14" s="15">
        <v>0</v>
      </c>
      <c r="AB14" s="15">
        <v>0</v>
      </c>
      <c r="AC14" s="15">
        <v>0</v>
      </c>
      <c r="AD14" s="15">
        <v>0</v>
      </c>
      <c r="AE14" s="15">
        <v>0</v>
      </c>
      <c r="AF14" s="15">
        <v>0</v>
      </c>
      <c r="AG14" s="15">
        <v>0</v>
      </c>
      <c r="AH14" s="15">
        <v>0</v>
      </c>
      <c r="AI14" s="15">
        <v>0</v>
      </c>
      <c r="AJ14" s="15">
        <v>0</v>
      </c>
      <c r="AK14" s="15">
        <v>0</v>
      </c>
      <c r="AL14" s="15">
        <v>0</v>
      </c>
      <c r="AM14" s="15">
        <v>0</v>
      </c>
      <c r="AN14" s="15">
        <v>0</v>
      </c>
      <c r="AO14" s="15">
        <v>0</v>
      </c>
      <c r="AP14" s="15">
        <v>0</v>
      </c>
      <c r="AQ14" s="15">
        <v>0</v>
      </c>
      <c r="AR14" s="15">
        <v>0</v>
      </c>
      <c r="AS14" s="15">
        <v>0</v>
      </c>
      <c r="AT14" s="15">
        <v>0</v>
      </c>
      <c r="AU14" s="15">
        <v>0</v>
      </c>
      <c r="AV14" s="15">
        <v>0</v>
      </c>
      <c r="AW14" s="15">
        <v>0</v>
      </c>
      <c r="AX14" s="15">
        <v>0</v>
      </c>
      <c r="AY14" s="15">
        <v>0</v>
      </c>
      <c r="AZ14" s="15">
        <v>0</v>
      </c>
      <c r="BA14" s="15">
        <v>0</v>
      </c>
      <c r="BB14" s="15">
        <v>0</v>
      </c>
      <c r="BC14" s="15">
        <v>0</v>
      </c>
      <c r="BD14" s="15">
        <v>0</v>
      </c>
      <c r="BE14" s="15">
        <v>0</v>
      </c>
      <c r="BF14" s="15">
        <v>0</v>
      </c>
      <c r="BG14" s="15">
        <v>0</v>
      </c>
      <c r="BH14" s="15">
        <v>0</v>
      </c>
      <c r="BI14" s="15">
        <v>0</v>
      </c>
      <c r="BJ14" s="15">
        <v>0</v>
      </c>
      <c r="BK14" s="15">
        <v>0</v>
      </c>
      <c r="BL14" s="15">
        <v>0</v>
      </c>
      <c r="BM14" s="15">
        <v>0</v>
      </c>
      <c r="BN14" s="15">
        <v>0</v>
      </c>
      <c r="BO14" s="15">
        <v>0</v>
      </c>
      <c r="BP14" s="15">
        <v>0</v>
      </c>
      <c r="BQ14" s="15">
        <v>0</v>
      </c>
      <c r="BR14" s="15">
        <v>0</v>
      </c>
      <c r="BS14" s="15">
        <v>0</v>
      </c>
      <c r="BT14" s="15">
        <v>0</v>
      </c>
      <c r="BU14" s="15">
        <v>0</v>
      </c>
      <c r="BV14" s="15">
        <v>0</v>
      </c>
      <c r="BW14" s="15">
        <v>0</v>
      </c>
      <c r="BX14" s="15">
        <v>0</v>
      </c>
      <c r="BY14" s="15">
        <v>1554</v>
      </c>
      <c r="BZ14" s="15">
        <v>5434</v>
      </c>
      <c r="CA14" s="15">
        <v>6477</v>
      </c>
      <c r="CB14" s="15">
        <v>6349</v>
      </c>
      <c r="CC14" s="15">
        <v>7580</v>
      </c>
      <c r="CD14" s="15">
        <v>6591</v>
      </c>
      <c r="CE14" s="15">
        <v>4274</v>
      </c>
      <c r="CF14" s="15">
        <v>2447</v>
      </c>
      <c r="CG14" s="15">
        <v>1282</v>
      </c>
      <c r="CH14" s="15">
        <v>683</v>
      </c>
      <c r="CI14" s="15">
        <v>780</v>
      </c>
      <c r="CJ14" s="15">
        <v>1247</v>
      </c>
      <c r="CK14" s="15">
        <v>2143</v>
      </c>
      <c r="CL14" s="15">
        <v>6170</v>
      </c>
      <c r="CM14" s="15">
        <v>7912</v>
      </c>
      <c r="CN14" s="15">
        <v>6997</v>
      </c>
      <c r="CO14" s="15">
        <v>8053</v>
      </c>
      <c r="CP14" s="15">
        <v>6129</v>
      </c>
      <c r="CQ14" s="15">
        <v>5773</v>
      </c>
      <c r="CR14" s="15">
        <v>3304</v>
      </c>
      <c r="CS14" s="15">
        <v>1607</v>
      </c>
      <c r="CT14" s="15">
        <v>800</v>
      </c>
      <c r="CU14" s="15">
        <v>800</v>
      </c>
      <c r="CV14" s="15">
        <v>1314</v>
      </c>
      <c r="CW14" s="15">
        <v>2443</v>
      </c>
      <c r="CX14" s="15">
        <v>6170</v>
      </c>
      <c r="CY14" s="15">
        <v>7611</v>
      </c>
      <c r="CZ14" s="15">
        <v>7036</v>
      </c>
      <c r="DA14" s="15">
        <v>7749</v>
      </c>
      <c r="DB14" s="15">
        <v>7448</v>
      </c>
      <c r="DC14" s="15">
        <v>5185</v>
      </c>
      <c r="DD14" s="15">
        <v>2647</v>
      </c>
      <c r="DE14" s="15">
        <v>1643</v>
      </c>
      <c r="DF14" s="15">
        <v>621</v>
      </c>
      <c r="DG14" s="15">
        <v>550</v>
      </c>
      <c r="DH14" s="15">
        <v>706</v>
      </c>
      <c r="DI14" s="15">
        <v>1168</v>
      </c>
      <c r="DJ14" s="15">
        <v>4900</v>
      </c>
      <c r="DK14" s="15">
        <v>6277</v>
      </c>
      <c r="DL14" s="15">
        <v>5779</v>
      </c>
      <c r="DM14" s="15">
        <v>6985</v>
      </c>
      <c r="DN14" s="15">
        <v>5989</v>
      </c>
      <c r="DO14" s="15">
        <v>3565</v>
      </c>
      <c r="DP14" s="15">
        <v>1833</v>
      </c>
      <c r="DQ14" s="15">
        <v>1066</v>
      </c>
      <c r="DR14" s="15">
        <v>424</v>
      </c>
      <c r="DS14" s="15">
        <v>524</v>
      </c>
      <c r="DT14" s="15">
        <v>915</v>
      </c>
      <c r="DU14" s="15">
        <v>1435</v>
      </c>
      <c r="DV14" s="15">
        <v>5032</v>
      </c>
      <c r="DW14" s="15">
        <v>5936</v>
      </c>
      <c r="DX14" s="15">
        <v>5218</v>
      </c>
      <c r="DY14" s="15">
        <v>6230</v>
      </c>
      <c r="DZ14" s="15">
        <v>5396</v>
      </c>
      <c r="EA14" s="15">
        <v>2600</v>
      </c>
      <c r="EB14" s="15">
        <v>1691</v>
      </c>
      <c r="EC14" s="15">
        <v>918</v>
      </c>
      <c r="ED14" s="15">
        <v>289</v>
      </c>
      <c r="EE14" s="15">
        <v>303</v>
      </c>
      <c r="EF14" s="15">
        <v>472</v>
      </c>
      <c r="EG14" s="15">
        <v>1429</v>
      </c>
      <c r="EH14" s="15">
        <v>4762</v>
      </c>
      <c r="EI14" s="15">
        <v>6168</v>
      </c>
      <c r="EJ14" s="15">
        <v>5425</v>
      </c>
      <c r="EK14" s="15">
        <v>6556</v>
      </c>
      <c r="EL14" s="15">
        <v>5855</v>
      </c>
      <c r="EM14" s="15">
        <v>3507</v>
      </c>
      <c r="EN14" s="15">
        <v>1883</v>
      </c>
      <c r="EO14" s="15">
        <v>913</v>
      </c>
      <c r="EP14" s="15">
        <v>376</v>
      </c>
      <c r="EQ14" s="15">
        <v>378</v>
      </c>
      <c r="ER14" s="15">
        <v>863</v>
      </c>
      <c r="ES14" s="15">
        <v>1303</v>
      </c>
      <c r="ET14" s="15">
        <v>4767</v>
      </c>
      <c r="EU14" s="15">
        <v>6371</v>
      </c>
      <c r="EV14" s="15">
        <v>5728</v>
      </c>
      <c r="EW14" s="15">
        <v>6949</v>
      </c>
      <c r="EX14" s="15">
        <v>5963</v>
      </c>
      <c r="EY14" s="15">
        <v>3934</v>
      </c>
      <c r="EZ14" s="15">
        <v>2364</v>
      </c>
      <c r="FA14" s="15">
        <v>1032</v>
      </c>
      <c r="FB14" s="15">
        <v>397</v>
      </c>
      <c r="FC14" s="15">
        <v>365</v>
      </c>
      <c r="FD14" s="15">
        <v>748</v>
      </c>
      <c r="FE14" s="15">
        <v>1198</v>
      </c>
      <c r="FF14" s="15">
        <v>4773</v>
      </c>
      <c r="FG14" s="15">
        <v>6582</v>
      </c>
      <c r="FH14" s="15">
        <v>5997</v>
      </c>
      <c r="FI14" s="15">
        <v>7545</v>
      </c>
      <c r="FJ14" s="15">
        <v>7020</v>
      </c>
      <c r="FK14" s="15">
        <v>4742</v>
      </c>
      <c r="FL14" s="15">
        <v>2510</v>
      </c>
      <c r="FM14" s="15">
        <v>1585</v>
      </c>
      <c r="FN14" s="15">
        <v>580</v>
      </c>
      <c r="FO14" s="15">
        <v>699</v>
      </c>
      <c r="FP14" s="15">
        <v>1071</v>
      </c>
      <c r="FQ14" s="15">
        <v>1987</v>
      </c>
      <c r="FR14" s="15">
        <v>6906</v>
      </c>
      <c r="FS14" s="15">
        <v>7418</v>
      </c>
      <c r="FT14" s="15">
        <v>7114</v>
      </c>
      <c r="FU14" s="15">
        <v>8693</v>
      </c>
      <c r="FV14" s="15">
        <v>7539</v>
      </c>
      <c r="FW14" s="15">
        <v>5349</v>
      </c>
      <c r="FX14" s="15">
        <v>3553</v>
      </c>
      <c r="FY14" s="15">
        <v>1967</v>
      </c>
      <c r="FZ14" s="15">
        <v>982</v>
      </c>
      <c r="GA14" s="15">
        <v>1040</v>
      </c>
      <c r="GB14" s="15">
        <v>1556</v>
      </c>
      <c r="GC14" s="15">
        <v>2326</v>
      </c>
      <c r="GD14" s="15">
        <v>6842</v>
      </c>
      <c r="GE14" s="15">
        <v>7711</v>
      </c>
      <c r="GF14" s="15">
        <v>7001</v>
      </c>
      <c r="GG14" s="15">
        <v>8760</v>
      </c>
      <c r="GH14" s="15">
        <v>7500</v>
      </c>
      <c r="GI14" s="15">
        <v>4817</v>
      </c>
      <c r="GJ14" s="15">
        <v>3063</v>
      </c>
      <c r="GK14" s="15">
        <v>1942</v>
      </c>
      <c r="GL14" s="15">
        <v>748</v>
      </c>
      <c r="GM14" s="15">
        <v>861</v>
      </c>
      <c r="GN14" s="15">
        <v>1074</v>
      </c>
      <c r="GO14" s="15">
        <v>1791</v>
      </c>
      <c r="GP14" s="15">
        <v>6437</v>
      </c>
      <c r="GQ14" s="15">
        <v>7684</v>
      </c>
      <c r="GR14" s="15">
        <v>7227</v>
      </c>
      <c r="GS14" s="15">
        <v>9423</v>
      </c>
      <c r="GT14" s="15">
        <v>8197</v>
      </c>
      <c r="GU14" s="15">
        <v>5474</v>
      </c>
      <c r="GV14" s="15">
        <v>3724</v>
      </c>
      <c r="GW14" s="15">
        <v>1877</v>
      </c>
      <c r="GX14" s="15">
        <v>785</v>
      </c>
      <c r="GY14" s="15">
        <v>757</v>
      </c>
      <c r="GZ14" s="15">
        <v>1323</v>
      </c>
      <c r="HA14" s="15">
        <v>1725</v>
      </c>
      <c r="HB14" s="15">
        <v>6200</v>
      </c>
      <c r="HC14" s="15">
        <v>7506</v>
      </c>
      <c r="HD14" s="15">
        <v>6988</v>
      </c>
      <c r="HE14" s="15">
        <v>9367</v>
      </c>
      <c r="HF14" s="15">
        <v>8002</v>
      </c>
      <c r="HG14" s="15">
        <v>5156</v>
      </c>
      <c r="HH14" s="15">
        <v>3036</v>
      </c>
      <c r="HI14" s="15">
        <v>1215</v>
      </c>
      <c r="HJ14" s="15">
        <v>568</v>
      </c>
      <c r="HK14" s="15">
        <v>510</v>
      </c>
      <c r="HL14" s="15">
        <v>1096</v>
      </c>
      <c r="HM14" s="15">
        <v>1592</v>
      </c>
      <c r="HN14" s="15">
        <v>4823</v>
      </c>
      <c r="HO14" s="15">
        <v>6489</v>
      </c>
      <c r="HP14" s="15">
        <v>6038</v>
      </c>
      <c r="HQ14" s="15">
        <v>8214</v>
      </c>
      <c r="HR14" s="15">
        <v>6885</v>
      </c>
      <c r="HS14" s="15">
        <v>4449</v>
      </c>
      <c r="HT14" s="15">
        <v>3102</v>
      </c>
      <c r="HU14" s="15">
        <v>1441</v>
      </c>
      <c r="HV14" s="15">
        <v>536</v>
      </c>
      <c r="HW14" s="15">
        <v>492</v>
      </c>
      <c r="HX14" s="15">
        <v>969</v>
      </c>
      <c r="HY14" s="15">
        <v>1570</v>
      </c>
      <c r="HZ14" s="15">
        <v>4666</v>
      </c>
      <c r="IA14" s="15">
        <v>6394</v>
      </c>
      <c r="IB14" s="15">
        <v>6134</v>
      </c>
      <c r="IC14" s="15">
        <v>7996</v>
      </c>
      <c r="ID14" s="15">
        <v>6785</v>
      </c>
      <c r="IE14" s="15">
        <v>4315</v>
      </c>
      <c r="IF14" s="15">
        <v>2794</v>
      </c>
      <c r="IG14" s="15">
        <v>1178</v>
      </c>
      <c r="IH14" s="15">
        <v>565</v>
      </c>
      <c r="II14" s="15">
        <v>594</v>
      </c>
      <c r="IJ14" s="15">
        <v>871</v>
      </c>
      <c r="IK14" s="15">
        <v>1673</v>
      </c>
      <c r="IL14" s="15">
        <v>6415</v>
      </c>
      <c r="IM14" s="15">
        <v>6587</v>
      </c>
      <c r="IN14" s="15">
        <v>6445</v>
      </c>
      <c r="IO14" s="15">
        <v>8280</v>
      </c>
      <c r="IP14" s="15">
        <v>7275</v>
      </c>
      <c r="IQ14" s="47">
        <v>4784</v>
      </c>
      <c r="IR14" s="47">
        <v>2886</v>
      </c>
      <c r="IS14" s="47">
        <v>1315</v>
      </c>
      <c r="IT14" s="47">
        <v>487</v>
      </c>
      <c r="IU14" s="47">
        <v>594</v>
      </c>
      <c r="IV14" s="47">
        <v>834</v>
      </c>
      <c r="IW14" s="47">
        <v>1142</v>
      </c>
      <c r="IX14" s="47">
        <v>5254</v>
      </c>
      <c r="IY14" s="47">
        <v>6714</v>
      </c>
      <c r="IZ14" s="47">
        <v>6199</v>
      </c>
      <c r="JA14" s="47">
        <v>8081</v>
      </c>
      <c r="JB14" s="47">
        <v>7460</v>
      </c>
      <c r="JC14" s="47">
        <v>4235</v>
      </c>
      <c r="JD14" s="47">
        <v>2864</v>
      </c>
      <c r="JE14" s="47">
        <v>1418</v>
      </c>
      <c r="JF14" s="47">
        <v>482</v>
      </c>
      <c r="JG14" s="47">
        <v>577</v>
      </c>
      <c r="JH14" s="47">
        <v>999</v>
      </c>
      <c r="JI14" s="47">
        <v>1493</v>
      </c>
      <c r="JJ14" s="47">
        <v>4526</v>
      </c>
      <c r="JK14" s="47">
        <v>6182</v>
      </c>
      <c r="JL14" s="47">
        <v>5766</v>
      </c>
      <c r="JM14" s="47">
        <v>7547</v>
      </c>
      <c r="JN14" s="47">
        <v>7151</v>
      </c>
      <c r="JO14" s="47">
        <v>4217</v>
      </c>
      <c r="JP14" s="47">
        <v>2899</v>
      </c>
      <c r="JQ14" s="47">
        <v>1093</v>
      </c>
      <c r="JR14" s="47">
        <v>473</v>
      </c>
      <c r="JS14" s="47">
        <v>482</v>
      </c>
      <c r="JT14" s="47">
        <v>895</v>
      </c>
      <c r="JU14" s="47">
        <v>1317</v>
      </c>
      <c r="JV14" s="47">
        <v>4230</v>
      </c>
      <c r="JW14" s="47">
        <v>6044</v>
      </c>
      <c r="JX14" s="47">
        <v>5733</v>
      </c>
      <c r="JY14" s="47">
        <v>7260</v>
      </c>
      <c r="JZ14" s="47">
        <v>6473</v>
      </c>
      <c r="KA14" s="47">
        <v>4448</v>
      </c>
      <c r="KB14" s="47">
        <v>3082</v>
      </c>
      <c r="KC14" s="47">
        <v>1219</v>
      </c>
      <c r="KD14" s="47">
        <v>476</v>
      </c>
      <c r="KE14" s="47">
        <v>508</v>
      </c>
      <c r="KF14" s="47">
        <v>580</v>
      </c>
      <c r="KG14" s="47">
        <v>992</v>
      </c>
      <c r="KH14" s="47">
        <v>3167</v>
      </c>
      <c r="KI14" s="47">
        <v>5501</v>
      </c>
      <c r="KJ14" s="47">
        <v>5302</v>
      </c>
      <c r="KK14" s="47">
        <v>6631</v>
      </c>
      <c r="KL14" s="47">
        <v>6125</v>
      </c>
      <c r="KM14" s="47">
        <v>3996</v>
      </c>
      <c r="KN14" s="47">
        <v>2643</v>
      </c>
      <c r="KO14" s="47">
        <v>1242</v>
      </c>
      <c r="KP14" s="47">
        <v>428</v>
      </c>
      <c r="KQ14" s="47">
        <v>396</v>
      </c>
      <c r="KR14" s="47">
        <v>556</v>
      </c>
      <c r="KS14" s="47">
        <v>963</v>
      </c>
      <c r="KT14" s="47">
        <v>4806</v>
      </c>
      <c r="KU14" s="47">
        <v>6022</v>
      </c>
      <c r="KV14" s="47">
        <v>6144</v>
      </c>
      <c r="KW14" s="47">
        <v>6969</v>
      </c>
      <c r="KX14" s="47">
        <v>7237</v>
      </c>
      <c r="KY14" s="47">
        <v>5460</v>
      </c>
      <c r="KZ14" s="47">
        <v>3301</v>
      </c>
      <c r="LA14" s="47">
        <v>1631</v>
      </c>
      <c r="LB14" s="47">
        <v>899</v>
      </c>
      <c r="LC14" s="47">
        <v>899</v>
      </c>
      <c r="LD14" s="47">
        <v>1131</v>
      </c>
      <c r="LE14" s="47">
        <v>1174</v>
      </c>
      <c r="LF14" s="47">
        <v>2757</v>
      </c>
      <c r="LG14" s="47">
        <v>6026</v>
      </c>
      <c r="LH14" s="47">
        <v>5991</v>
      </c>
      <c r="LI14" s="47">
        <v>6756</v>
      </c>
      <c r="LJ14" s="47">
        <v>6261</v>
      </c>
      <c r="LK14" s="47">
        <v>4091</v>
      </c>
      <c r="LL14" s="47">
        <v>2462</v>
      </c>
      <c r="LM14" s="47">
        <v>1176</v>
      </c>
      <c r="LN14" s="47">
        <v>358</v>
      </c>
      <c r="LO14" s="47">
        <v>342</v>
      </c>
      <c r="LP14" s="47">
        <v>416</v>
      </c>
      <c r="LQ14" s="47">
        <v>693</v>
      </c>
      <c r="LR14" s="47">
        <v>2585</v>
      </c>
      <c r="LS14" s="47">
        <v>3908</v>
      </c>
      <c r="LT14" s="47">
        <v>4486</v>
      </c>
      <c r="LU14" s="47">
        <v>5557</v>
      </c>
      <c r="LV14" s="47">
        <v>5390</v>
      </c>
      <c r="LW14" s="47">
        <v>3691</v>
      </c>
      <c r="LX14" s="47">
        <v>2351</v>
      </c>
      <c r="LY14" s="47">
        <v>1237</v>
      </c>
      <c r="LZ14" s="47">
        <v>421</v>
      </c>
      <c r="MA14" s="47">
        <v>360</v>
      </c>
      <c r="MB14" s="47">
        <v>470</v>
      </c>
    </row>
    <row r="15" spans="1:340" s="47" customFormat="1" ht="15" customHeight="1" x14ac:dyDescent="0.2">
      <c r="A15" s="32" t="s">
        <v>134</v>
      </c>
      <c r="B15" s="32" t="s">
        <v>77</v>
      </c>
      <c r="C15" s="33" t="s">
        <v>95</v>
      </c>
      <c r="D15" s="15">
        <v>0</v>
      </c>
      <c r="E15" s="15">
        <v>0</v>
      </c>
      <c r="F15" s="15">
        <v>0</v>
      </c>
      <c r="G15" s="15">
        <v>0</v>
      </c>
      <c r="H15" s="15">
        <v>0</v>
      </c>
      <c r="I15" s="15">
        <v>0</v>
      </c>
      <c r="J15" s="15">
        <v>0</v>
      </c>
      <c r="K15" s="15">
        <v>0</v>
      </c>
      <c r="L15" s="15">
        <v>0</v>
      </c>
      <c r="M15" s="15">
        <v>0</v>
      </c>
      <c r="N15" s="15">
        <v>0</v>
      </c>
      <c r="O15" s="15">
        <v>0</v>
      </c>
      <c r="P15" s="15">
        <v>0</v>
      </c>
      <c r="Q15" s="15">
        <v>0</v>
      </c>
      <c r="R15" s="15">
        <v>0</v>
      </c>
      <c r="S15" s="15">
        <v>0</v>
      </c>
      <c r="T15" s="15">
        <v>0</v>
      </c>
      <c r="U15" s="15">
        <v>0</v>
      </c>
      <c r="V15" s="15">
        <v>0</v>
      </c>
      <c r="W15" s="15">
        <v>0</v>
      </c>
      <c r="X15" s="15">
        <v>0</v>
      </c>
      <c r="Y15" s="15">
        <v>0</v>
      </c>
      <c r="Z15" s="15">
        <v>0</v>
      </c>
      <c r="AA15" s="15">
        <v>0</v>
      </c>
      <c r="AB15" s="15">
        <v>0</v>
      </c>
      <c r="AC15" s="15">
        <v>0</v>
      </c>
      <c r="AD15" s="15">
        <v>0</v>
      </c>
      <c r="AE15" s="15">
        <v>0</v>
      </c>
      <c r="AF15" s="15">
        <v>0</v>
      </c>
      <c r="AG15" s="15">
        <v>0</v>
      </c>
      <c r="AH15" s="15">
        <v>0</v>
      </c>
      <c r="AI15" s="15">
        <v>0</v>
      </c>
      <c r="AJ15" s="15">
        <v>0</v>
      </c>
      <c r="AK15" s="15">
        <v>0</v>
      </c>
      <c r="AL15" s="15">
        <v>0</v>
      </c>
      <c r="AM15" s="15">
        <v>0</v>
      </c>
      <c r="AN15" s="15">
        <v>0</v>
      </c>
      <c r="AO15" s="15">
        <v>0</v>
      </c>
      <c r="AP15" s="15">
        <v>0</v>
      </c>
      <c r="AQ15" s="15">
        <v>0</v>
      </c>
      <c r="AR15" s="15">
        <v>0</v>
      </c>
      <c r="AS15" s="15">
        <v>0</v>
      </c>
      <c r="AT15" s="15">
        <v>0</v>
      </c>
      <c r="AU15" s="15">
        <v>0</v>
      </c>
      <c r="AV15" s="15">
        <v>0</v>
      </c>
      <c r="AW15" s="15">
        <v>0</v>
      </c>
      <c r="AX15" s="15">
        <v>0</v>
      </c>
      <c r="AY15" s="15">
        <v>0</v>
      </c>
      <c r="AZ15" s="15">
        <v>0</v>
      </c>
      <c r="BA15" s="15">
        <v>0</v>
      </c>
      <c r="BB15" s="15">
        <v>0</v>
      </c>
      <c r="BC15" s="15">
        <v>0</v>
      </c>
      <c r="BD15" s="15">
        <v>0</v>
      </c>
      <c r="BE15" s="15">
        <v>0</v>
      </c>
      <c r="BF15" s="15">
        <v>0</v>
      </c>
      <c r="BG15" s="15">
        <v>0</v>
      </c>
      <c r="BH15" s="15">
        <v>0</v>
      </c>
      <c r="BI15" s="15">
        <v>0</v>
      </c>
      <c r="BJ15" s="15">
        <v>0</v>
      </c>
      <c r="BK15" s="15">
        <v>0</v>
      </c>
      <c r="BL15" s="15">
        <v>0</v>
      </c>
      <c r="BM15" s="15">
        <v>0</v>
      </c>
      <c r="BN15" s="15">
        <v>0</v>
      </c>
      <c r="BO15" s="15">
        <v>0</v>
      </c>
      <c r="BP15" s="15">
        <v>0</v>
      </c>
      <c r="BQ15" s="15">
        <v>0</v>
      </c>
      <c r="BR15" s="15">
        <v>0</v>
      </c>
      <c r="BS15" s="15">
        <v>0</v>
      </c>
      <c r="BT15" s="15">
        <v>0</v>
      </c>
      <c r="BU15" s="15">
        <v>0</v>
      </c>
      <c r="BV15" s="15">
        <v>0</v>
      </c>
      <c r="BW15" s="15">
        <v>0</v>
      </c>
      <c r="BX15" s="15">
        <v>0</v>
      </c>
      <c r="BY15" s="15">
        <v>43</v>
      </c>
      <c r="BZ15" s="15">
        <v>57</v>
      </c>
      <c r="CA15" s="15">
        <v>54</v>
      </c>
      <c r="CB15" s="15">
        <v>98</v>
      </c>
      <c r="CC15" s="15">
        <v>90</v>
      </c>
      <c r="CD15" s="15">
        <v>101</v>
      </c>
      <c r="CE15" s="15">
        <v>126</v>
      </c>
      <c r="CF15" s="15">
        <v>131</v>
      </c>
      <c r="CG15" s="15">
        <v>119</v>
      </c>
      <c r="CH15" s="15">
        <v>160</v>
      </c>
      <c r="CI15" s="15">
        <v>351</v>
      </c>
      <c r="CJ15" s="15">
        <v>481</v>
      </c>
      <c r="CK15" s="15">
        <v>411</v>
      </c>
      <c r="CL15" s="15">
        <v>392</v>
      </c>
      <c r="CM15" s="15">
        <v>344</v>
      </c>
      <c r="CN15" s="15">
        <v>303</v>
      </c>
      <c r="CO15" s="15">
        <v>500</v>
      </c>
      <c r="CP15" s="15">
        <v>285</v>
      </c>
      <c r="CQ15" s="15">
        <v>295</v>
      </c>
      <c r="CR15" s="15">
        <v>234</v>
      </c>
      <c r="CS15" s="15">
        <v>204</v>
      </c>
      <c r="CT15" s="15">
        <v>200</v>
      </c>
      <c r="CU15" s="15">
        <v>200</v>
      </c>
      <c r="CV15" s="15">
        <v>436</v>
      </c>
      <c r="CW15" s="15">
        <v>353</v>
      </c>
      <c r="CX15" s="15">
        <v>299</v>
      </c>
      <c r="CY15" s="15">
        <v>258</v>
      </c>
      <c r="CZ15" s="15">
        <v>197</v>
      </c>
      <c r="DA15" s="15">
        <v>156</v>
      </c>
      <c r="DB15" s="15">
        <v>137</v>
      </c>
      <c r="DC15" s="15">
        <v>122</v>
      </c>
      <c r="DD15" s="15">
        <v>88</v>
      </c>
      <c r="DE15" s="15">
        <v>80</v>
      </c>
      <c r="DF15" s="15">
        <v>66</v>
      </c>
      <c r="DG15" s="15">
        <v>57</v>
      </c>
      <c r="DH15" s="15">
        <v>52</v>
      </c>
      <c r="DI15" s="15">
        <v>51</v>
      </c>
      <c r="DJ15" s="15">
        <v>41</v>
      </c>
      <c r="DK15" s="15">
        <v>49</v>
      </c>
      <c r="DL15" s="15">
        <v>44</v>
      </c>
      <c r="DM15" s="15">
        <v>47</v>
      </c>
      <c r="DN15" s="15">
        <v>46</v>
      </c>
      <c r="DO15" s="15">
        <v>46</v>
      </c>
      <c r="DP15" s="15">
        <v>33</v>
      </c>
      <c r="DQ15" s="15">
        <v>46</v>
      </c>
      <c r="DR15" s="15">
        <v>52</v>
      </c>
      <c r="DS15" s="15">
        <v>58</v>
      </c>
      <c r="DT15" s="15">
        <v>60</v>
      </c>
      <c r="DU15" s="15">
        <v>56</v>
      </c>
      <c r="DV15" s="15">
        <v>44</v>
      </c>
      <c r="DW15" s="15">
        <v>37</v>
      </c>
      <c r="DX15" s="15">
        <v>34</v>
      </c>
      <c r="DY15" s="15">
        <v>91</v>
      </c>
      <c r="DZ15" s="15">
        <v>364</v>
      </c>
      <c r="EA15" s="15">
        <v>214</v>
      </c>
      <c r="EB15" s="15">
        <v>234</v>
      </c>
      <c r="EC15" s="15">
        <v>142</v>
      </c>
      <c r="ED15" s="15">
        <v>41</v>
      </c>
      <c r="EE15" s="15">
        <v>105</v>
      </c>
      <c r="EF15" s="15">
        <v>84</v>
      </c>
      <c r="EG15" s="15">
        <v>78</v>
      </c>
      <c r="EH15" s="15">
        <v>79</v>
      </c>
      <c r="EI15" s="15">
        <v>87</v>
      </c>
      <c r="EJ15" s="15">
        <v>81</v>
      </c>
      <c r="EK15" s="15">
        <v>76</v>
      </c>
      <c r="EL15" s="15">
        <v>58</v>
      </c>
      <c r="EM15" s="15">
        <v>50</v>
      </c>
      <c r="EN15" s="15">
        <v>51</v>
      </c>
      <c r="EO15" s="15">
        <v>51</v>
      </c>
      <c r="EP15" s="15">
        <v>58</v>
      </c>
      <c r="EQ15" s="15">
        <v>74</v>
      </c>
      <c r="ER15" s="15">
        <v>60</v>
      </c>
      <c r="ES15" s="15">
        <v>59</v>
      </c>
      <c r="ET15" s="15">
        <v>60</v>
      </c>
      <c r="EU15" s="15">
        <v>64</v>
      </c>
      <c r="EV15" s="15">
        <v>58</v>
      </c>
      <c r="EW15" s="15">
        <v>51</v>
      </c>
      <c r="EX15" s="15">
        <v>71</v>
      </c>
      <c r="EY15" s="15">
        <v>71</v>
      </c>
      <c r="EZ15" s="15">
        <v>64</v>
      </c>
      <c r="FA15" s="15">
        <v>80</v>
      </c>
      <c r="FB15" s="15">
        <v>84</v>
      </c>
      <c r="FC15" s="15">
        <v>88</v>
      </c>
      <c r="FD15" s="15">
        <v>74</v>
      </c>
      <c r="FE15" s="15">
        <v>77</v>
      </c>
      <c r="FF15" s="15">
        <v>78</v>
      </c>
      <c r="FG15" s="15">
        <v>70</v>
      </c>
      <c r="FH15" s="15">
        <v>80</v>
      </c>
      <c r="FI15" s="15">
        <v>71</v>
      </c>
      <c r="FJ15" s="15">
        <v>83</v>
      </c>
      <c r="FK15" s="15">
        <v>97</v>
      </c>
      <c r="FL15" s="15">
        <v>135</v>
      </c>
      <c r="FM15" s="15">
        <v>205</v>
      </c>
      <c r="FN15" s="15">
        <v>328</v>
      </c>
      <c r="FO15" s="15">
        <v>609</v>
      </c>
      <c r="FP15" s="15">
        <v>878</v>
      </c>
      <c r="FQ15" s="15">
        <v>1036</v>
      </c>
      <c r="FR15" s="15">
        <v>1498</v>
      </c>
      <c r="FS15" s="15">
        <v>1549</v>
      </c>
      <c r="FT15" s="15">
        <v>1452</v>
      </c>
      <c r="FU15" s="15">
        <v>1297</v>
      </c>
      <c r="FV15" s="15">
        <v>1210</v>
      </c>
      <c r="FW15" s="15">
        <v>1091</v>
      </c>
      <c r="FX15" s="15">
        <v>866</v>
      </c>
      <c r="FY15" s="15">
        <v>569</v>
      </c>
      <c r="FZ15" s="15">
        <v>515</v>
      </c>
      <c r="GA15" s="15">
        <v>488</v>
      </c>
      <c r="GB15" s="15">
        <v>400</v>
      </c>
      <c r="GC15" s="15">
        <v>384</v>
      </c>
      <c r="GD15" s="15">
        <v>344</v>
      </c>
      <c r="GE15" s="15">
        <v>332</v>
      </c>
      <c r="GF15" s="15">
        <v>367</v>
      </c>
      <c r="GG15" s="15">
        <v>446</v>
      </c>
      <c r="GH15" s="15">
        <v>384</v>
      </c>
      <c r="GI15" s="15">
        <v>316</v>
      </c>
      <c r="GJ15" s="15">
        <v>301</v>
      </c>
      <c r="GK15" s="15">
        <v>266</v>
      </c>
      <c r="GL15" s="15">
        <v>222</v>
      </c>
      <c r="GM15" s="15">
        <v>211</v>
      </c>
      <c r="GN15" s="15">
        <v>167</v>
      </c>
      <c r="GO15" s="15">
        <v>148</v>
      </c>
      <c r="GP15" s="15">
        <v>136</v>
      </c>
      <c r="GQ15" s="15">
        <v>119</v>
      </c>
      <c r="GR15" s="15">
        <v>159</v>
      </c>
      <c r="GS15" s="15">
        <v>133</v>
      </c>
      <c r="GT15" s="15">
        <v>101</v>
      </c>
      <c r="GU15" s="15">
        <v>102</v>
      </c>
      <c r="GV15" s="15">
        <v>110</v>
      </c>
      <c r="GW15" s="15">
        <v>100</v>
      </c>
      <c r="GX15" s="15">
        <v>121</v>
      </c>
      <c r="GY15" s="15">
        <v>129</v>
      </c>
      <c r="GZ15" s="15">
        <v>144</v>
      </c>
      <c r="HA15" s="15">
        <v>146</v>
      </c>
      <c r="HB15" s="15">
        <v>134</v>
      </c>
      <c r="HC15" s="15">
        <v>132</v>
      </c>
      <c r="HD15" s="15">
        <v>122</v>
      </c>
      <c r="HE15" s="15">
        <v>140</v>
      </c>
      <c r="HF15" s="15">
        <v>116</v>
      </c>
      <c r="HG15" s="15">
        <v>98</v>
      </c>
      <c r="HH15" s="15">
        <v>102</v>
      </c>
      <c r="HI15" s="15">
        <v>93</v>
      </c>
      <c r="HJ15" s="15">
        <v>106</v>
      </c>
      <c r="HK15" s="15">
        <v>140</v>
      </c>
      <c r="HL15" s="15">
        <v>140</v>
      </c>
      <c r="HM15" s="15">
        <v>139</v>
      </c>
      <c r="HN15" s="15">
        <v>123</v>
      </c>
      <c r="HO15" s="15">
        <v>112</v>
      </c>
      <c r="HP15" s="15">
        <v>94</v>
      </c>
      <c r="HQ15" s="15">
        <v>105</v>
      </c>
      <c r="HR15" s="15">
        <v>104</v>
      </c>
      <c r="HS15" s="15">
        <v>110</v>
      </c>
      <c r="HT15" s="15">
        <v>107</v>
      </c>
      <c r="HU15" s="15">
        <v>161</v>
      </c>
      <c r="HV15" s="15">
        <v>166</v>
      </c>
      <c r="HW15" s="15">
        <v>173</v>
      </c>
      <c r="HX15" s="15">
        <v>159</v>
      </c>
      <c r="HY15" s="15">
        <v>157</v>
      </c>
      <c r="HZ15" s="15">
        <v>139</v>
      </c>
      <c r="IA15" s="15">
        <v>108</v>
      </c>
      <c r="IB15" s="15">
        <v>105</v>
      </c>
      <c r="IC15" s="15">
        <v>112</v>
      </c>
      <c r="ID15" s="15">
        <v>116</v>
      </c>
      <c r="IE15" s="15">
        <v>97</v>
      </c>
      <c r="IF15" s="15">
        <v>97</v>
      </c>
      <c r="IG15" s="15">
        <v>92</v>
      </c>
      <c r="IH15" s="15">
        <v>112</v>
      </c>
      <c r="II15" s="15">
        <v>260</v>
      </c>
      <c r="IJ15" s="15">
        <v>283</v>
      </c>
      <c r="IK15" s="15">
        <v>325</v>
      </c>
      <c r="IL15" s="15">
        <v>282</v>
      </c>
      <c r="IM15" s="15">
        <v>257</v>
      </c>
      <c r="IN15" s="15">
        <v>224</v>
      </c>
      <c r="IO15" s="15">
        <v>195</v>
      </c>
      <c r="IP15" s="15">
        <v>176</v>
      </c>
      <c r="IQ15" s="47">
        <v>233</v>
      </c>
      <c r="IR15" s="47">
        <v>209</v>
      </c>
      <c r="IS15" s="47">
        <v>209</v>
      </c>
      <c r="IT15" s="47">
        <v>189</v>
      </c>
      <c r="IU15" s="47">
        <v>260</v>
      </c>
      <c r="IV15" s="47">
        <v>237</v>
      </c>
      <c r="IW15" s="47">
        <v>224</v>
      </c>
      <c r="IX15" s="47">
        <v>212</v>
      </c>
      <c r="IY15" s="47">
        <v>195</v>
      </c>
      <c r="IZ15" s="47">
        <v>150</v>
      </c>
      <c r="JA15" s="47">
        <v>132</v>
      </c>
      <c r="JB15" s="47">
        <v>125</v>
      </c>
      <c r="JC15" s="47">
        <v>121</v>
      </c>
      <c r="JD15" s="47">
        <v>89</v>
      </c>
      <c r="JE15" s="47">
        <v>84</v>
      </c>
      <c r="JF15" s="47">
        <v>78</v>
      </c>
      <c r="JG15" s="47">
        <v>95</v>
      </c>
      <c r="JH15" s="47">
        <v>82</v>
      </c>
      <c r="JI15" s="47">
        <v>50</v>
      </c>
      <c r="JJ15" s="47">
        <v>47</v>
      </c>
      <c r="JK15" s="47">
        <v>48</v>
      </c>
      <c r="JL15" s="47">
        <v>45</v>
      </c>
      <c r="JM15" s="47">
        <v>44</v>
      </c>
      <c r="JN15" s="47">
        <v>47</v>
      </c>
      <c r="JO15" s="47">
        <v>52</v>
      </c>
      <c r="JP15" s="47">
        <v>49</v>
      </c>
      <c r="JQ15" s="47">
        <v>57</v>
      </c>
      <c r="JR15" s="47">
        <v>51</v>
      </c>
      <c r="JS15" s="47">
        <v>61</v>
      </c>
      <c r="JT15" s="47">
        <v>58</v>
      </c>
      <c r="JU15" s="47">
        <v>42</v>
      </c>
      <c r="JV15" s="47">
        <v>38</v>
      </c>
      <c r="JW15" s="47">
        <v>28</v>
      </c>
      <c r="JX15" s="47">
        <v>35</v>
      </c>
      <c r="JY15" s="47">
        <v>41</v>
      </c>
      <c r="JZ15" s="47">
        <v>38</v>
      </c>
      <c r="KA15" s="47">
        <v>32</v>
      </c>
      <c r="KB15" s="47">
        <v>45</v>
      </c>
      <c r="KC15" s="47">
        <v>57</v>
      </c>
      <c r="KD15" s="47">
        <v>75</v>
      </c>
      <c r="KE15" s="47">
        <v>79</v>
      </c>
      <c r="KF15" s="47">
        <v>67</v>
      </c>
      <c r="KG15" s="47">
        <v>61</v>
      </c>
      <c r="KH15" s="47">
        <v>67</v>
      </c>
      <c r="KI15" s="47">
        <v>61</v>
      </c>
      <c r="KJ15" s="47">
        <v>64</v>
      </c>
      <c r="KK15" s="47">
        <v>61</v>
      </c>
      <c r="KL15" s="47">
        <v>54</v>
      </c>
      <c r="KM15" s="47">
        <v>74</v>
      </c>
      <c r="KN15" s="47">
        <v>90</v>
      </c>
      <c r="KO15" s="47">
        <v>312</v>
      </c>
      <c r="KP15" s="47">
        <v>162</v>
      </c>
      <c r="KQ15" s="47">
        <v>127</v>
      </c>
      <c r="KR15" s="47">
        <v>121</v>
      </c>
      <c r="KS15" s="47">
        <v>111</v>
      </c>
      <c r="KT15" s="47">
        <v>264</v>
      </c>
      <c r="KU15" s="47">
        <v>698</v>
      </c>
      <c r="KV15" s="47">
        <v>763</v>
      </c>
      <c r="KW15" s="47">
        <v>761</v>
      </c>
      <c r="KX15" s="47">
        <v>658</v>
      </c>
      <c r="KY15" s="47">
        <v>584</v>
      </c>
      <c r="KZ15" s="47">
        <v>523</v>
      </c>
      <c r="LA15" s="47">
        <v>396</v>
      </c>
      <c r="LB15" s="47">
        <v>318</v>
      </c>
      <c r="LC15" s="47">
        <v>318</v>
      </c>
      <c r="LD15" s="47">
        <v>282</v>
      </c>
      <c r="LE15" s="47">
        <v>205</v>
      </c>
      <c r="LF15" s="47">
        <v>169</v>
      </c>
      <c r="LG15" s="47">
        <v>159</v>
      </c>
      <c r="LH15" s="47">
        <v>120</v>
      </c>
      <c r="LI15" s="47">
        <v>79</v>
      </c>
      <c r="LJ15" s="47">
        <v>60</v>
      </c>
      <c r="LK15" s="47">
        <v>42</v>
      </c>
      <c r="LL15" s="47">
        <v>25</v>
      </c>
      <c r="LM15" s="47">
        <v>27</v>
      </c>
      <c r="LN15" s="47">
        <v>27</v>
      </c>
      <c r="LO15" s="47">
        <v>25</v>
      </c>
      <c r="LP15" s="47">
        <v>32</v>
      </c>
      <c r="LQ15" s="47">
        <v>38</v>
      </c>
      <c r="LR15" s="47">
        <v>34</v>
      </c>
      <c r="LS15" s="47">
        <v>33</v>
      </c>
      <c r="LT15" s="47">
        <v>30</v>
      </c>
      <c r="LU15" s="47">
        <v>44</v>
      </c>
      <c r="LV15" s="47">
        <v>46</v>
      </c>
      <c r="LW15" s="47">
        <v>42</v>
      </c>
      <c r="LX15" s="47">
        <v>43</v>
      </c>
      <c r="LY15" s="47">
        <v>52</v>
      </c>
      <c r="LZ15" s="47">
        <v>52</v>
      </c>
      <c r="MA15" s="47">
        <v>53</v>
      </c>
      <c r="MB15" s="47">
        <v>50</v>
      </c>
    </row>
    <row r="16" spans="1:340" s="47" customFormat="1" ht="15" customHeight="1" x14ac:dyDescent="0.2">
      <c r="A16" s="32" t="s">
        <v>134</v>
      </c>
      <c r="B16" s="32" t="s">
        <v>78</v>
      </c>
      <c r="C16" s="33" t="s">
        <v>57</v>
      </c>
      <c r="D16" s="15">
        <v>0</v>
      </c>
      <c r="E16" s="15">
        <v>0</v>
      </c>
      <c r="F16" s="15">
        <v>0</v>
      </c>
      <c r="G16" s="15">
        <v>0</v>
      </c>
      <c r="H16" s="15">
        <v>0</v>
      </c>
      <c r="I16" s="15">
        <v>0</v>
      </c>
      <c r="J16" s="15">
        <v>0</v>
      </c>
      <c r="K16" s="15">
        <v>0</v>
      </c>
      <c r="L16" s="15">
        <v>0</v>
      </c>
      <c r="M16" s="15">
        <v>0</v>
      </c>
      <c r="N16" s="15">
        <v>0</v>
      </c>
      <c r="O16" s="15">
        <v>0</v>
      </c>
      <c r="P16" s="15">
        <v>0</v>
      </c>
      <c r="Q16" s="15">
        <v>0</v>
      </c>
      <c r="R16" s="15">
        <v>0</v>
      </c>
      <c r="S16" s="15">
        <v>0</v>
      </c>
      <c r="T16" s="15">
        <v>0</v>
      </c>
      <c r="U16" s="15">
        <v>0</v>
      </c>
      <c r="V16" s="15">
        <v>0</v>
      </c>
      <c r="W16" s="15">
        <v>0</v>
      </c>
      <c r="X16" s="15">
        <v>0</v>
      </c>
      <c r="Y16" s="15">
        <v>0</v>
      </c>
      <c r="Z16" s="15">
        <v>0</v>
      </c>
      <c r="AA16" s="15">
        <v>0</v>
      </c>
      <c r="AB16" s="15">
        <v>0</v>
      </c>
      <c r="AC16" s="15">
        <v>0</v>
      </c>
      <c r="AD16" s="15">
        <v>0</v>
      </c>
      <c r="AE16" s="15">
        <v>0</v>
      </c>
      <c r="AF16" s="15">
        <v>0</v>
      </c>
      <c r="AG16" s="15">
        <v>0</v>
      </c>
      <c r="AH16" s="15">
        <v>0</v>
      </c>
      <c r="AI16" s="15">
        <v>0</v>
      </c>
      <c r="AJ16" s="15">
        <v>0</v>
      </c>
      <c r="AK16" s="15">
        <v>0</v>
      </c>
      <c r="AL16" s="15">
        <v>0</v>
      </c>
      <c r="AM16" s="15">
        <v>0</v>
      </c>
      <c r="AN16" s="15">
        <v>0</v>
      </c>
      <c r="AO16" s="15">
        <v>0</v>
      </c>
      <c r="AP16" s="15">
        <v>0</v>
      </c>
      <c r="AQ16" s="15">
        <v>0</v>
      </c>
      <c r="AR16" s="15">
        <v>0</v>
      </c>
      <c r="AS16" s="15">
        <v>0</v>
      </c>
      <c r="AT16" s="15">
        <v>0</v>
      </c>
      <c r="AU16" s="15">
        <v>0</v>
      </c>
      <c r="AV16" s="15">
        <v>0</v>
      </c>
      <c r="AW16" s="15">
        <v>0</v>
      </c>
      <c r="AX16" s="15">
        <v>0</v>
      </c>
      <c r="AY16" s="15">
        <v>0</v>
      </c>
      <c r="AZ16" s="15">
        <v>0</v>
      </c>
      <c r="BA16" s="15">
        <v>0</v>
      </c>
      <c r="BB16" s="15">
        <v>0</v>
      </c>
      <c r="BC16" s="15">
        <v>0</v>
      </c>
      <c r="BD16" s="15">
        <v>0</v>
      </c>
      <c r="BE16" s="15">
        <v>0</v>
      </c>
      <c r="BF16" s="15">
        <v>0</v>
      </c>
      <c r="BG16" s="15">
        <v>0</v>
      </c>
      <c r="BH16" s="15">
        <v>0</v>
      </c>
      <c r="BI16" s="15">
        <v>0</v>
      </c>
      <c r="BJ16" s="15">
        <v>0</v>
      </c>
      <c r="BK16" s="15">
        <v>0</v>
      </c>
      <c r="BL16" s="15">
        <v>0</v>
      </c>
      <c r="BM16" s="15">
        <v>0</v>
      </c>
      <c r="BN16" s="15">
        <v>0</v>
      </c>
      <c r="BO16" s="15">
        <v>0</v>
      </c>
      <c r="BP16" s="15">
        <v>0</v>
      </c>
      <c r="BQ16" s="15">
        <v>0</v>
      </c>
      <c r="BR16" s="15">
        <v>0</v>
      </c>
      <c r="BS16" s="15">
        <v>0</v>
      </c>
      <c r="BT16" s="15">
        <v>0</v>
      </c>
      <c r="BU16" s="15">
        <v>0</v>
      </c>
      <c r="BV16" s="15">
        <v>0</v>
      </c>
      <c r="BW16" s="15">
        <v>0</v>
      </c>
      <c r="BX16" s="15">
        <v>0</v>
      </c>
      <c r="BY16" s="15">
        <v>34</v>
      </c>
      <c r="BZ16" s="15">
        <v>59</v>
      </c>
      <c r="CA16" s="15">
        <v>51</v>
      </c>
      <c r="CB16" s="15">
        <v>53</v>
      </c>
      <c r="CC16" s="15">
        <v>64</v>
      </c>
      <c r="CD16" s="15">
        <v>55</v>
      </c>
      <c r="CE16" s="15">
        <v>57</v>
      </c>
      <c r="CF16" s="15">
        <v>63</v>
      </c>
      <c r="CG16" s="15">
        <v>78</v>
      </c>
      <c r="CH16" s="15">
        <v>80</v>
      </c>
      <c r="CI16" s="15">
        <v>86</v>
      </c>
      <c r="CJ16" s="15">
        <v>91</v>
      </c>
      <c r="CK16" s="15">
        <v>103</v>
      </c>
      <c r="CL16" s="15">
        <v>117</v>
      </c>
      <c r="CM16" s="15">
        <v>110</v>
      </c>
      <c r="CN16" s="15">
        <v>106</v>
      </c>
      <c r="CO16" s="15">
        <v>110</v>
      </c>
      <c r="CP16" s="15">
        <v>75</v>
      </c>
      <c r="CQ16" s="15">
        <v>102</v>
      </c>
      <c r="CR16" s="15">
        <v>108</v>
      </c>
      <c r="CS16" s="15">
        <v>110</v>
      </c>
      <c r="CT16" s="15">
        <v>104</v>
      </c>
      <c r="CU16" s="15">
        <v>104</v>
      </c>
      <c r="CV16" s="15">
        <v>116</v>
      </c>
      <c r="CW16" s="15">
        <v>126</v>
      </c>
      <c r="CX16" s="15">
        <v>107</v>
      </c>
      <c r="CY16" s="15">
        <v>119</v>
      </c>
      <c r="CZ16" s="15">
        <v>107</v>
      </c>
      <c r="DA16" s="15">
        <v>113</v>
      </c>
      <c r="DB16" s="15">
        <v>103</v>
      </c>
      <c r="DC16" s="15">
        <v>102</v>
      </c>
      <c r="DD16" s="15">
        <v>114</v>
      </c>
      <c r="DE16" s="15">
        <v>139</v>
      </c>
      <c r="DF16" s="15">
        <v>143</v>
      </c>
      <c r="DG16" s="15">
        <v>123</v>
      </c>
      <c r="DH16" s="15">
        <v>94</v>
      </c>
      <c r="DI16" s="15">
        <v>84</v>
      </c>
      <c r="DJ16" s="15">
        <v>77</v>
      </c>
      <c r="DK16" s="15">
        <v>87</v>
      </c>
      <c r="DL16" s="15">
        <v>77</v>
      </c>
      <c r="DM16" s="15">
        <v>69</v>
      </c>
      <c r="DN16" s="15">
        <v>64</v>
      </c>
      <c r="DO16" s="15">
        <v>65</v>
      </c>
      <c r="DP16" s="15">
        <v>66</v>
      </c>
      <c r="DQ16" s="15">
        <v>71</v>
      </c>
      <c r="DR16" s="15">
        <v>65</v>
      </c>
      <c r="DS16" s="15">
        <v>62</v>
      </c>
      <c r="DT16" s="15">
        <v>57</v>
      </c>
      <c r="DU16" s="15">
        <v>43</v>
      </c>
      <c r="DV16" s="15">
        <v>65</v>
      </c>
      <c r="DW16" s="15">
        <v>62</v>
      </c>
      <c r="DX16" s="15">
        <v>50</v>
      </c>
      <c r="DY16" s="15">
        <v>42</v>
      </c>
      <c r="DZ16" s="15">
        <v>42</v>
      </c>
      <c r="EA16" s="15">
        <v>33</v>
      </c>
      <c r="EB16" s="15">
        <v>42</v>
      </c>
      <c r="EC16" s="15">
        <v>44</v>
      </c>
      <c r="ED16" s="15">
        <v>35</v>
      </c>
      <c r="EE16" s="15">
        <v>47</v>
      </c>
      <c r="EF16" s="15">
        <v>36</v>
      </c>
      <c r="EG16" s="15">
        <v>40</v>
      </c>
      <c r="EH16" s="15">
        <v>43</v>
      </c>
      <c r="EI16" s="15">
        <v>54</v>
      </c>
      <c r="EJ16" s="15">
        <v>39</v>
      </c>
      <c r="EK16" s="15">
        <v>48</v>
      </c>
      <c r="EL16" s="15">
        <v>49</v>
      </c>
      <c r="EM16" s="15">
        <v>46</v>
      </c>
      <c r="EN16" s="15">
        <v>44</v>
      </c>
      <c r="EO16" s="15">
        <v>46</v>
      </c>
      <c r="EP16" s="15">
        <v>47</v>
      </c>
      <c r="EQ16" s="15">
        <v>46</v>
      </c>
      <c r="ER16" s="15">
        <v>37</v>
      </c>
      <c r="ES16" s="15">
        <v>45</v>
      </c>
      <c r="ET16" s="15">
        <v>48</v>
      </c>
      <c r="EU16" s="15">
        <v>58</v>
      </c>
      <c r="EV16" s="15">
        <v>49</v>
      </c>
      <c r="EW16" s="15">
        <v>55</v>
      </c>
      <c r="EX16" s="15">
        <v>48</v>
      </c>
      <c r="EY16" s="15">
        <v>48</v>
      </c>
      <c r="EZ16" s="15">
        <v>43</v>
      </c>
      <c r="FA16" s="15">
        <v>43</v>
      </c>
      <c r="FB16" s="15">
        <v>46</v>
      </c>
      <c r="FC16" s="15">
        <v>48</v>
      </c>
      <c r="FD16" s="15">
        <v>46</v>
      </c>
      <c r="FE16" s="15">
        <v>48</v>
      </c>
      <c r="FF16" s="15">
        <v>54</v>
      </c>
      <c r="FG16" s="15">
        <v>53</v>
      </c>
      <c r="FH16" s="15">
        <v>65</v>
      </c>
      <c r="FI16" s="15">
        <v>57</v>
      </c>
      <c r="FJ16" s="15">
        <v>56</v>
      </c>
      <c r="FK16" s="15">
        <v>85</v>
      </c>
      <c r="FL16" s="15">
        <v>93</v>
      </c>
      <c r="FM16" s="15">
        <v>107</v>
      </c>
      <c r="FN16" s="15">
        <v>120</v>
      </c>
      <c r="FO16" s="15">
        <v>134</v>
      </c>
      <c r="FP16" s="15">
        <v>146</v>
      </c>
      <c r="FQ16" s="15">
        <v>169</v>
      </c>
      <c r="FR16" s="15">
        <v>173</v>
      </c>
      <c r="FS16" s="15">
        <v>196</v>
      </c>
      <c r="FT16" s="15">
        <v>189</v>
      </c>
      <c r="FU16" s="15">
        <v>195</v>
      </c>
      <c r="FV16" s="15">
        <v>216</v>
      </c>
      <c r="FW16" s="15">
        <v>203</v>
      </c>
      <c r="FX16" s="15">
        <v>189</v>
      </c>
      <c r="FY16" s="15">
        <v>195</v>
      </c>
      <c r="FZ16" s="15">
        <v>175</v>
      </c>
      <c r="GA16" s="15">
        <v>152</v>
      </c>
      <c r="GB16" s="15">
        <v>135</v>
      </c>
      <c r="GC16" s="15">
        <v>162</v>
      </c>
      <c r="GD16" s="15">
        <v>150</v>
      </c>
      <c r="GE16" s="15">
        <v>167</v>
      </c>
      <c r="GF16" s="15">
        <v>165</v>
      </c>
      <c r="GG16" s="15">
        <v>180</v>
      </c>
      <c r="GH16" s="15">
        <v>180</v>
      </c>
      <c r="GI16" s="15">
        <v>138</v>
      </c>
      <c r="GJ16" s="15">
        <v>132</v>
      </c>
      <c r="GK16" s="15">
        <v>126</v>
      </c>
      <c r="GL16" s="15">
        <v>123</v>
      </c>
      <c r="GM16" s="15">
        <v>116</v>
      </c>
      <c r="GN16" s="15">
        <v>113</v>
      </c>
      <c r="GO16" s="15">
        <v>112</v>
      </c>
      <c r="GP16" s="15">
        <v>99</v>
      </c>
      <c r="GQ16" s="15">
        <v>98</v>
      </c>
      <c r="GR16" s="15">
        <v>134</v>
      </c>
      <c r="GS16" s="15">
        <v>135</v>
      </c>
      <c r="GT16" s="15">
        <v>118</v>
      </c>
      <c r="GU16" s="15">
        <v>103</v>
      </c>
      <c r="GV16" s="15">
        <v>109</v>
      </c>
      <c r="GW16" s="15">
        <v>102</v>
      </c>
      <c r="GX16" s="15">
        <v>94</v>
      </c>
      <c r="GY16" s="15">
        <v>87</v>
      </c>
      <c r="GZ16" s="15">
        <v>74</v>
      </c>
      <c r="HA16" s="15">
        <v>73</v>
      </c>
      <c r="HB16" s="15">
        <v>79</v>
      </c>
      <c r="HC16" s="15">
        <v>90</v>
      </c>
      <c r="HD16" s="15">
        <v>85</v>
      </c>
      <c r="HE16" s="15">
        <v>89</v>
      </c>
      <c r="HF16" s="15">
        <v>80</v>
      </c>
      <c r="HG16" s="15">
        <v>69</v>
      </c>
      <c r="HH16" s="15">
        <v>73</v>
      </c>
      <c r="HI16" s="15">
        <v>95</v>
      </c>
      <c r="HJ16" s="15">
        <v>88</v>
      </c>
      <c r="HK16" s="15">
        <v>74</v>
      </c>
      <c r="HL16" s="15">
        <v>68</v>
      </c>
      <c r="HM16" s="15">
        <v>68</v>
      </c>
      <c r="HN16" s="15">
        <v>73</v>
      </c>
      <c r="HO16" s="15">
        <v>90</v>
      </c>
      <c r="HP16" s="15">
        <v>104</v>
      </c>
      <c r="HQ16" s="15">
        <v>94</v>
      </c>
      <c r="HR16" s="15">
        <v>66</v>
      </c>
      <c r="HS16" s="15">
        <v>74</v>
      </c>
      <c r="HT16" s="15">
        <v>67</v>
      </c>
      <c r="HU16" s="15">
        <v>82</v>
      </c>
      <c r="HV16" s="15">
        <v>73</v>
      </c>
      <c r="HW16" s="15">
        <v>69</v>
      </c>
      <c r="HX16" s="15">
        <v>60</v>
      </c>
      <c r="HY16" s="15">
        <v>64</v>
      </c>
      <c r="HZ16" s="15">
        <v>70</v>
      </c>
      <c r="IA16" s="15">
        <v>65</v>
      </c>
      <c r="IB16" s="15">
        <v>69</v>
      </c>
      <c r="IC16" s="15">
        <v>70</v>
      </c>
      <c r="ID16" s="15">
        <v>69</v>
      </c>
      <c r="IE16" s="15">
        <v>64</v>
      </c>
      <c r="IF16" s="15">
        <v>66</v>
      </c>
      <c r="IG16" s="15">
        <v>66</v>
      </c>
      <c r="IH16" s="15">
        <v>75</v>
      </c>
      <c r="II16" s="15">
        <v>79</v>
      </c>
      <c r="IJ16" s="15">
        <v>68</v>
      </c>
      <c r="IK16" s="15">
        <v>62</v>
      </c>
      <c r="IL16" s="15">
        <v>66</v>
      </c>
      <c r="IM16" s="15">
        <v>71</v>
      </c>
      <c r="IN16" s="15">
        <v>68</v>
      </c>
      <c r="IO16" s="15">
        <v>72</v>
      </c>
      <c r="IP16" s="15">
        <v>60</v>
      </c>
      <c r="IQ16" s="47">
        <v>72</v>
      </c>
      <c r="IR16" s="47">
        <v>70</v>
      </c>
      <c r="IS16" s="47">
        <v>54</v>
      </c>
      <c r="IT16" s="47">
        <v>65</v>
      </c>
      <c r="IU16" s="47">
        <v>79</v>
      </c>
      <c r="IV16" s="47">
        <v>70</v>
      </c>
      <c r="IW16" s="47">
        <v>54</v>
      </c>
      <c r="IX16" s="47">
        <v>63</v>
      </c>
      <c r="IY16" s="47">
        <v>61</v>
      </c>
      <c r="IZ16" s="47">
        <v>66</v>
      </c>
      <c r="JA16" s="47">
        <v>62</v>
      </c>
      <c r="JB16" s="47">
        <v>58</v>
      </c>
      <c r="JC16" s="47">
        <v>57</v>
      </c>
      <c r="JD16" s="47">
        <v>49</v>
      </c>
      <c r="JE16" s="47">
        <v>61</v>
      </c>
      <c r="JF16" s="47">
        <v>72</v>
      </c>
      <c r="JG16" s="47">
        <v>72</v>
      </c>
      <c r="JH16" s="47">
        <v>62</v>
      </c>
      <c r="JI16" s="47">
        <v>64</v>
      </c>
      <c r="JJ16" s="47">
        <v>56</v>
      </c>
      <c r="JK16" s="47">
        <v>52</v>
      </c>
      <c r="JL16" s="47">
        <v>39</v>
      </c>
      <c r="JM16" s="47">
        <v>32</v>
      </c>
      <c r="JN16" s="47">
        <v>39</v>
      </c>
      <c r="JO16" s="47">
        <v>36</v>
      </c>
      <c r="JP16" s="47">
        <v>40</v>
      </c>
      <c r="JQ16" s="47">
        <v>40</v>
      </c>
      <c r="JR16" s="47">
        <v>42</v>
      </c>
      <c r="JS16" s="47">
        <v>47</v>
      </c>
      <c r="JT16" s="47">
        <v>39</v>
      </c>
      <c r="JU16" s="47">
        <v>40</v>
      </c>
      <c r="JV16" s="47">
        <v>36</v>
      </c>
      <c r="JW16" s="47">
        <v>35</v>
      </c>
      <c r="JX16" s="47">
        <v>40</v>
      </c>
      <c r="JY16" s="47">
        <v>35</v>
      </c>
      <c r="JZ16" s="47">
        <v>35</v>
      </c>
      <c r="KA16" s="47">
        <v>29</v>
      </c>
      <c r="KB16" s="47">
        <v>34</v>
      </c>
      <c r="KC16" s="47">
        <v>29</v>
      </c>
      <c r="KD16" s="47">
        <v>41</v>
      </c>
      <c r="KE16" s="47">
        <v>35</v>
      </c>
      <c r="KF16" s="47">
        <v>38</v>
      </c>
      <c r="KG16" s="47">
        <v>36</v>
      </c>
      <c r="KH16" s="47">
        <v>33</v>
      </c>
      <c r="KI16" s="47">
        <v>32</v>
      </c>
      <c r="KJ16" s="47">
        <v>34</v>
      </c>
      <c r="KK16" s="47">
        <v>36</v>
      </c>
      <c r="KL16" s="47">
        <v>45</v>
      </c>
      <c r="KM16" s="47">
        <v>46</v>
      </c>
      <c r="KN16" s="47">
        <v>44</v>
      </c>
      <c r="KO16" s="47">
        <v>36</v>
      </c>
      <c r="KP16" s="47">
        <v>59</v>
      </c>
      <c r="KQ16" s="47">
        <v>67</v>
      </c>
      <c r="KR16" s="47">
        <v>72</v>
      </c>
      <c r="KS16" s="47">
        <v>56</v>
      </c>
      <c r="KT16" s="47">
        <v>85</v>
      </c>
      <c r="KU16" s="47">
        <v>105</v>
      </c>
      <c r="KV16" s="47">
        <v>139</v>
      </c>
      <c r="KW16" s="47">
        <v>125</v>
      </c>
      <c r="KX16" s="47">
        <v>145</v>
      </c>
      <c r="KY16" s="47">
        <v>140</v>
      </c>
      <c r="KZ16" s="47">
        <v>122</v>
      </c>
      <c r="LA16" s="47">
        <v>93</v>
      </c>
      <c r="LB16" s="47">
        <v>74</v>
      </c>
      <c r="LC16" s="47">
        <v>74</v>
      </c>
      <c r="LD16" s="47">
        <v>99</v>
      </c>
      <c r="LE16" s="47">
        <v>73</v>
      </c>
      <c r="LF16" s="47">
        <v>71</v>
      </c>
      <c r="LG16" s="47">
        <v>71</v>
      </c>
      <c r="LH16" s="47">
        <v>57</v>
      </c>
      <c r="LI16" s="47">
        <v>45</v>
      </c>
      <c r="LJ16" s="47">
        <v>46</v>
      </c>
      <c r="LK16" s="47">
        <v>31</v>
      </c>
      <c r="LL16" s="47">
        <v>24</v>
      </c>
      <c r="LM16" s="47">
        <v>24</v>
      </c>
      <c r="LN16" s="47">
        <v>29</v>
      </c>
      <c r="LO16" s="47">
        <v>18</v>
      </c>
      <c r="LP16" s="47">
        <v>18</v>
      </c>
      <c r="LQ16" s="47">
        <v>17</v>
      </c>
      <c r="LR16" s="47">
        <v>18</v>
      </c>
      <c r="LS16" s="47">
        <v>23</v>
      </c>
      <c r="LT16" s="47">
        <v>32</v>
      </c>
      <c r="LU16" s="47">
        <v>31</v>
      </c>
      <c r="LV16" s="47">
        <v>24</v>
      </c>
      <c r="LW16" s="47">
        <v>25</v>
      </c>
      <c r="LX16" s="47">
        <v>23</v>
      </c>
      <c r="LY16" s="47">
        <v>18</v>
      </c>
      <c r="LZ16" s="47">
        <v>18</v>
      </c>
      <c r="MA16" s="47">
        <v>26</v>
      </c>
      <c r="MB16" s="47">
        <v>21</v>
      </c>
    </row>
    <row r="17" spans="1:340" s="47" customFormat="1" ht="15" customHeight="1" x14ac:dyDescent="0.2">
      <c r="A17" s="32" t="s">
        <v>134</v>
      </c>
      <c r="B17" s="32" t="s">
        <v>79</v>
      </c>
      <c r="C17" s="33" t="s">
        <v>58</v>
      </c>
      <c r="D17" s="15">
        <v>0</v>
      </c>
      <c r="E17" s="15">
        <v>0</v>
      </c>
      <c r="F17" s="15">
        <v>0</v>
      </c>
      <c r="G17" s="15">
        <v>0</v>
      </c>
      <c r="H17" s="15">
        <v>0</v>
      </c>
      <c r="I17" s="15">
        <v>0</v>
      </c>
      <c r="J17" s="15">
        <v>0</v>
      </c>
      <c r="K17" s="15">
        <v>0</v>
      </c>
      <c r="L17" s="15">
        <v>0</v>
      </c>
      <c r="M17" s="15">
        <v>0</v>
      </c>
      <c r="N17" s="15">
        <v>0</v>
      </c>
      <c r="O17" s="15">
        <v>0</v>
      </c>
      <c r="P17" s="15">
        <v>0</v>
      </c>
      <c r="Q17" s="15">
        <v>0</v>
      </c>
      <c r="R17" s="15">
        <v>0</v>
      </c>
      <c r="S17" s="15">
        <v>0</v>
      </c>
      <c r="T17" s="15">
        <v>0</v>
      </c>
      <c r="U17" s="15">
        <v>0</v>
      </c>
      <c r="V17" s="15">
        <v>0</v>
      </c>
      <c r="W17" s="15">
        <v>0</v>
      </c>
      <c r="X17" s="15">
        <v>0</v>
      </c>
      <c r="Y17" s="15">
        <v>0</v>
      </c>
      <c r="Z17" s="15">
        <v>0</v>
      </c>
      <c r="AA17" s="15">
        <v>0</v>
      </c>
      <c r="AB17" s="15">
        <v>0</v>
      </c>
      <c r="AC17" s="15">
        <v>0</v>
      </c>
      <c r="AD17" s="15">
        <v>0</v>
      </c>
      <c r="AE17" s="15">
        <v>0</v>
      </c>
      <c r="AF17" s="15">
        <v>0</v>
      </c>
      <c r="AG17" s="15">
        <v>0</v>
      </c>
      <c r="AH17" s="15">
        <v>0</v>
      </c>
      <c r="AI17" s="15">
        <v>0</v>
      </c>
      <c r="AJ17" s="15">
        <v>0</v>
      </c>
      <c r="AK17" s="15">
        <v>0</v>
      </c>
      <c r="AL17" s="15">
        <v>0</v>
      </c>
      <c r="AM17" s="15">
        <v>0</v>
      </c>
      <c r="AN17" s="15">
        <v>0</v>
      </c>
      <c r="AO17" s="15">
        <v>0</v>
      </c>
      <c r="AP17" s="15">
        <v>0</v>
      </c>
      <c r="AQ17" s="15">
        <v>0</v>
      </c>
      <c r="AR17" s="15">
        <v>0</v>
      </c>
      <c r="AS17" s="15">
        <v>0</v>
      </c>
      <c r="AT17" s="15">
        <v>0</v>
      </c>
      <c r="AU17" s="15">
        <v>0</v>
      </c>
      <c r="AV17" s="15">
        <v>0</v>
      </c>
      <c r="AW17" s="15">
        <v>0</v>
      </c>
      <c r="AX17" s="15">
        <v>0</v>
      </c>
      <c r="AY17" s="15">
        <v>0</v>
      </c>
      <c r="AZ17" s="15">
        <v>0</v>
      </c>
      <c r="BA17" s="15">
        <v>0</v>
      </c>
      <c r="BB17" s="15">
        <v>0</v>
      </c>
      <c r="BC17" s="15">
        <v>0</v>
      </c>
      <c r="BD17" s="15">
        <v>0</v>
      </c>
      <c r="BE17" s="15">
        <v>0</v>
      </c>
      <c r="BF17" s="15">
        <v>0</v>
      </c>
      <c r="BG17" s="15">
        <v>0</v>
      </c>
      <c r="BH17" s="15">
        <v>0</v>
      </c>
      <c r="BI17" s="15">
        <v>0</v>
      </c>
      <c r="BJ17" s="15">
        <v>0</v>
      </c>
      <c r="BK17" s="15">
        <v>0</v>
      </c>
      <c r="BL17" s="15">
        <v>0</v>
      </c>
      <c r="BM17" s="15">
        <v>0</v>
      </c>
      <c r="BN17" s="15">
        <v>0</v>
      </c>
      <c r="BO17" s="15">
        <v>0</v>
      </c>
      <c r="BP17" s="15">
        <v>0</v>
      </c>
      <c r="BQ17" s="15">
        <v>0</v>
      </c>
      <c r="BR17" s="15">
        <v>0</v>
      </c>
      <c r="BS17" s="15">
        <v>0</v>
      </c>
      <c r="BT17" s="15">
        <v>0</v>
      </c>
      <c r="BU17" s="15">
        <v>0</v>
      </c>
      <c r="BV17" s="15">
        <v>0</v>
      </c>
      <c r="BW17" s="15">
        <v>0</v>
      </c>
      <c r="BX17" s="15">
        <v>0</v>
      </c>
      <c r="BY17" s="15">
        <v>1902</v>
      </c>
      <c r="BZ17" s="15">
        <v>2539</v>
      </c>
      <c r="CA17" s="15">
        <v>2623</v>
      </c>
      <c r="CB17" s="15">
        <v>2545</v>
      </c>
      <c r="CC17" s="15">
        <v>2575</v>
      </c>
      <c r="CD17" s="15">
        <v>2733</v>
      </c>
      <c r="CE17" s="15">
        <v>2843</v>
      </c>
      <c r="CF17" s="15">
        <v>3312</v>
      </c>
      <c r="CG17" s="15">
        <v>4275</v>
      </c>
      <c r="CH17" s="15">
        <v>5091</v>
      </c>
      <c r="CI17" s="15">
        <v>5705</v>
      </c>
      <c r="CJ17" s="15">
        <v>6026</v>
      </c>
      <c r="CK17" s="15">
        <v>5706</v>
      </c>
      <c r="CL17" s="15">
        <v>6011</v>
      </c>
      <c r="CM17" s="15">
        <v>5487</v>
      </c>
      <c r="CN17" s="15">
        <v>5192</v>
      </c>
      <c r="CO17" s="15">
        <v>4856</v>
      </c>
      <c r="CP17" s="15">
        <v>3495</v>
      </c>
      <c r="CQ17" s="15">
        <v>4617</v>
      </c>
      <c r="CR17" s="15">
        <v>4507</v>
      </c>
      <c r="CS17" s="15">
        <v>4912</v>
      </c>
      <c r="CT17" s="15">
        <v>5377</v>
      </c>
      <c r="CU17" s="15">
        <v>5377</v>
      </c>
      <c r="CV17" s="15">
        <v>5734</v>
      </c>
      <c r="CW17" s="15">
        <v>5644</v>
      </c>
      <c r="CX17" s="15">
        <v>5290</v>
      </c>
      <c r="CY17" s="15">
        <v>4784</v>
      </c>
      <c r="CZ17" s="15">
        <v>4650</v>
      </c>
      <c r="DA17" s="15">
        <v>4369</v>
      </c>
      <c r="DB17" s="15">
        <v>4139</v>
      </c>
      <c r="DC17" s="15">
        <v>3928</v>
      </c>
      <c r="DD17" s="15">
        <v>3824</v>
      </c>
      <c r="DE17" s="15">
        <v>3953</v>
      </c>
      <c r="DF17" s="15">
        <v>4130</v>
      </c>
      <c r="DG17" s="15">
        <v>4240</v>
      </c>
      <c r="DH17" s="15">
        <v>3929</v>
      </c>
      <c r="DI17" s="15">
        <v>3704</v>
      </c>
      <c r="DJ17" s="15">
        <v>3284</v>
      </c>
      <c r="DK17" s="15">
        <v>3579</v>
      </c>
      <c r="DL17" s="15">
        <v>3344</v>
      </c>
      <c r="DM17" s="15">
        <v>3193</v>
      </c>
      <c r="DN17" s="15">
        <v>3011</v>
      </c>
      <c r="DO17" s="15">
        <v>2790</v>
      </c>
      <c r="DP17" s="15">
        <v>2557</v>
      </c>
      <c r="DQ17" s="15">
        <v>2674</v>
      </c>
      <c r="DR17" s="15">
        <v>2879</v>
      </c>
      <c r="DS17" s="15">
        <v>3290</v>
      </c>
      <c r="DT17" s="15">
        <v>2987</v>
      </c>
      <c r="DU17" s="15">
        <v>2890</v>
      </c>
      <c r="DV17" s="15">
        <v>2547</v>
      </c>
      <c r="DW17" s="15">
        <v>2352</v>
      </c>
      <c r="DX17" s="15">
        <v>1982</v>
      </c>
      <c r="DY17" s="15">
        <v>1962</v>
      </c>
      <c r="DZ17" s="15">
        <v>1957</v>
      </c>
      <c r="EA17" s="15">
        <v>1923</v>
      </c>
      <c r="EB17" s="15">
        <v>1863</v>
      </c>
      <c r="EC17" s="15">
        <v>1805</v>
      </c>
      <c r="ED17" s="15">
        <v>1764</v>
      </c>
      <c r="EE17" s="15">
        <v>1899</v>
      </c>
      <c r="EF17" s="15">
        <v>1796</v>
      </c>
      <c r="EG17" s="15">
        <v>1734</v>
      </c>
      <c r="EH17" s="15">
        <v>1673</v>
      </c>
      <c r="EI17" s="15">
        <v>1882</v>
      </c>
      <c r="EJ17" s="15">
        <v>2016</v>
      </c>
      <c r="EK17" s="15">
        <v>2159</v>
      </c>
      <c r="EL17" s="15">
        <v>2305</v>
      </c>
      <c r="EM17" s="15">
        <v>2420</v>
      </c>
      <c r="EN17" s="15">
        <v>2583</v>
      </c>
      <c r="EO17" s="15">
        <v>2938</v>
      </c>
      <c r="EP17" s="15">
        <v>3334</v>
      </c>
      <c r="EQ17" s="15">
        <v>3497</v>
      </c>
      <c r="ER17" s="15">
        <v>3674</v>
      </c>
      <c r="ES17" s="15">
        <v>3664</v>
      </c>
      <c r="ET17" s="15">
        <v>3425</v>
      </c>
      <c r="EU17" s="15">
        <v>3514</v>
      </c>
      <c r="EV17" s="15">
        <v>3520</v>
      </c>
      <c r="EW17" s="15">
        <v>3512</v>
      </c>
      <c r="EX17" s="15">
        <v>3427</v>
      </c>
      <c r="EY17" s="15">
        <v>3555</v>
      </c>
      <c r="EZ17" s="15">
        <v>3623</v>
      </c>
      <c r="FA17" s="15">
        <v>3977</v>
      </c>
      <c r="FB17" s="15">
        <v>4694</v>
      </c>
      <c r="FC17" s="15">
        <v>5188</v>
      </c>
      <c r="FD17" s="15">
        <v>5531</v>
      </c>
      <c r="FE17" s="15">
        <v>5483</v>
      </c>
      <c r="FF17" s="15">
        <v>5433</v>
      </c>
      <c r="FG17" s="15">
        <v>5631</v>
      </c>
      <c r="FH17" s="15">
        <v>5643</v>
      </c>
      <c r="FI17" s="15">
        <v>5865</v>
      </c>
      <c r="FJ17" s="15">
        <v>6530</v>
      </c>
      <c r="FK17" s="15">
        <v>7111</v>
      </c>
      <c r="FL17" s="15">
        <v>8566</v>
      </c>
      <c r="FM17" s="15">
        <v>10668</v>
      </c>
      <c r="FN17" s="15">
        <v>13341</v>
      </c>
      <c r="FO17" s="15">
        <v>16006</v>
      </c>
      <c r="FP17" s="15">
        <v>18154</v>
      </c>
      <c r="FQ17" s="15">
        <v>19755</v>
      </c>
      <c r="FR17" s="15">
        <v>19980</v>
      </c>
      <c r="FS17" s="15">
        <v>19724</v>
      </c>
      <c r="FT17" s="15">
        <v>18638</v>
      </c>
      <c r="FU17" s="15">
        <v>17788</v>
      </c>
      <c r="FV17" s="15">
        <v>17143</v>
      </c>
      <c r="FW17" s="15">
        <v>16881</v>
      </c>
      <c r="FX17" s="15">
        <v>16096</v>
      </c>
      <c r="FY17" s="15">
        <v>15916</v>
      </c>
      <c r="FZ17" s="15">
        <v>16485</v>
      </c>
      <c r="GA17" s="15">
        <v>16339</v>
      </c>
      <c r="GB17" s="15">
        <v>15459</v>
      </c>
      <c r="GC17" s="15">
        <v>13969</v>
      </c>
      <c r="GD17" s="15">
        <v>12165</v>
      </c>
      <c r="GE17" s="15">
        <v>11011</v>
      </c>
      <c r="GF17" s="15">
        <v>9919</v>
      </c>
      <c r="GG17" s="15">
        <v>8672</v>
      </c>
      <c r="GH17" s="15">
        <v>8224</v>
      </c>
      <c r="GI17" s="15">
        <v>7832</v>
      </c>
      <c r="GJ17" s="15">
        <v>7923</v>
      </c>
      <c r="GK17" s="15">
        <v>7919</v>
      </c>
      <c r="GL17" s="15">
        <v>8099</v>
      </c>
      <c r="GM17" s="15">
        <v>9171</v>
      </c>
      <c r="GN17" s="15">
        <v>9335</v>
      </c>
      <c r="GO17" s="15">
        <v>8602</v>
      </c>
      <c r="GP17" s="15">
        <v>7899</v>
      </c>
      <c r="GQ17" s="15">
        <v>7468</v>
      </c>
      <c r="GR17" s="15">
        <v>7875</v>
      </c>
      <c r="GS17" s="15">
        <v>7070</v>
      </c>
      <c r="GT17" s="15">
        <v>6057</v>
      </c>
      <c r="GU17" s="15">
        <v>5946</v>
      </c>
      <c r="GV17" s="15">
        <v>6144</v>
      </c>
      <c r="GW17" s="15">
        <v>6229</v>
      </c>
      <c r="GX17" s="15">
        <v>6663</v>
      </c>
      <c r="GY17" s="15">
        <v>7009</v>
      </c>
      <c r="GZ17" s="15">
        <v>6670</v>
      </c>
      <c r="HA17" s="15">
        <v>6124</v>
      </c>
      <c r="HB17" s="15">
        <v>5875</v>
      </c>
      <c r="HC17" s="15">
        <v>5132</v>
      </c>
      <c r="HD17" s="15">
        <v>4596</v>
      </c>
      <c r="HE17" s="15">
        <v>4576</v>
      </c>
      <c r="HF17" s="15">
        <v>3670</v>
      </c>
      <c r="HG17" s="15">
        <v>3516</v>
      </c>
      <c r="HH17" s="15">
        <v>3416</v>
      </c>
      <c r="HI17" s="15">
        <v>3640</v>
      </c>
      <c r="HJ17" s="15">
        <v>4072</v>
      </c>
      <c r="HK17" s="15">
        <v>4812</v>
      </c>
      <c r="HL17" s="15">
        <v>4526</v>
      </c>
      <c r="HM17" s="15">
        <v>4267</v>
      </c>
      <c r="HN17" s="15">
        <v>3822</v>
      </c>
      <c r="HO17" s="15">
        <v>3553</v>
      </c>
      <c r="HP17" s="15">
        <v>3230</v>
      </c>
      <c r="HQ17" s="15">
        <v>3162</v>
      </c>
      <c r="HR17" s="15">
        <v>3187</v>
      </c>
      <c r="HS17" s="15">
        <v>3273</v>
      </c>
      <c r="HT17" s="15">
        <v>3185</v>
      </c>
      <c r="HU17" s="15">
        <v>3677</v>
      </c>
      <c r="HV17" s="15">
        <v>4133</v>
      </c>
      <c r="HW17" s="15">
        <v>4509</v>
      </c>
      <c r="HX17" s="15">
        <v>4492</v>
      </c>
      <c r="HY17" s="15">
        <v>4436</v>
      </c>
      <c r="HZ17" s="15">
        <v>4071</v>
      </c>
      <c r="IA17" s="15">
        <v>4302</v>
      </c>
      <c r="IB17" s="15">
        <v>4188</v>
      </c>
      <c r="IC17" s="15">
        <v>4090</v>
      </c>
      <c r="ID17" s="15">
        <v>3829</v>
      </c>
      <c r="IE17" s="15">
        <v>3771</v>
      </c>
      <c r="IF17" s="15">
        <v>3308</v>
      </c>
      <c r="IG17" s="15">
        <v>3295</v>
      </c>
      <c r="IH17" s="15">
        <v>3473</v>
      </c>
      <c r="II17" s="15">
        <v>3658</v>
      </c>
      <c r="IJ17" s="15">
        <v>3323</v>
      </c>
      <c r="IK17" s="15">
        <v>3207</v>
      </c>
      <c r="IL17" s="15">
        <v>2790</v>
      </c>
      <c r="IM17" s="15">
        <v>2614</v>
      </c>
      <c r="IN17" s="15">
        <v>2553</v>
      </c>
      <c r="IO17" s="15">
        <v>2361</v>
      </c>
      <c r="IP17" s="15">
        <v>2339</v>
      </c>
      <c r="IQ17" s="47">
        <v>2316</v>
      </c>
      <c r="IR17" s="47">
        <v>2146</v>
      </c>
      <c r="IS17" s="47">
        <v>2180</v>
      </c>
      <c r="IT17" s="47">
        <v>2375</v>
      </c>
      <c r="IU17" s="47">
        <v>3658</v>
      </c>
      <c r="IV17" s="47">
        <v>2398</v>
      </c>
      <c r="IW17" s="47">
        <v>2172</v>
      </c>
      <c r="IX17" s="47">
        <v>2021</v>
      </c>
      <c r="IY17" s="47">
        <v>1972</v>
      </c>
      <c r="IZ17" s="47">
        <v>1895</v>
      </c>
      <c r="JA17" s="47">
        <v>1865</v>
      </c>
      <c r="JB17" s="47">
        <v>1824</v>
      </c>
      <c r="JC17" s="47">
        <v>1879</v>
      </c>
      <c r="JD17" s="47">
        <v>1870</v>
      </c>
      <c r="JE17" s="47">
        <v>2178</v>
      </c>
      <c r="JF17" s="47">
        <v>2283</v>
      </c>
      <c r="JG17" s="47">
        <v>2386</v>
      </c>
      <c r="JH17" s="47">
        <v>2243</v>
      </c>
      <c r="JI17" s="47">
        <v>1908</v>
      </c>
      <c r="JJ17" s="47">
        <v>1636</v>
      </c>
      <c r="JK17" s="47">
        <v>1552</v>
      </c>
      <c r="JL17" s="47">
        <v>1378</v>
      </c>
      <c r="JM17" s="47">
        <v>1347</v>
      </c>
      <c r="JN17" s="47">
        <v>1322</v>
      </c>
      <c r="JO17" s="47">
        <v>1382</v>
      </c>
      <c r="JP17" s="47">
        <v>1326</v>
      </c>
      <c r="JQ17" s="47">
        <v>1423</v>
      </c>
      <c r="JR17" s="47">
        <v>1638</v>
      </c>
      <c r="JS17" s="47">
        <v>1845</v>
      </c>
      <c r="JT17" s="47">
        <v>1734</v>
      </c>
      <c r="JU17" s="47">
        <v>1565</v>
      </c>
      <c r="JV17" s="47">
        <v>1550</v>
      </c>
      <c r="JW17" s="47">
        <v>1443</v>
      </c>
      <c r="JX17" s="47">
        <v>1380</v>
      </c>
      <c r="JY17" s="47">
        <v>1412</v>
      </c>
      <c r="JZ17" s="47">
        <v>1449</v>
      </c>
      <c r="KA17" s="47">
        <v>1378</v>
      </c>
      <c r="KB17" s="47">
        <v>1243</v>
      </c>
      <c r="KC17" s="47">
        <v>1242</v>
      </c>
      <c r="KD17" s="47">
        <v>1392</v>
      </c>
      <c r="KE17" s="47">
        <v>1469</v>
      </c>
      <c r="KF17" s="47">
        <v>1459</v>
      </c>
      <c r="KG17" s="47">
        <v>1332</v>
      </c>
      <c r="KH17" s="47">
        <v>1218</v>
      </c>
      <c r="KI17" s="47">
        <v>1227</v>
      </c>
      <c r="KJ17" s="47">
        <v>1274</v>
      </c>
      <c r="KK17" s="47">
        <v>1302</v>
      </c>
      <c r="KL17" s="47">
        <v>1342</v>
      </c>
      <c r="KM17" s="47">
        <v>1294</v>
      </c>
      <c r="KN17" s="47">
        <v>1287</v>
      </c>
      <c r="KO17" s="47">
        <v>1303</v>
      </c>
      <c r="KP17" s="47">
        <v>1497</v>
      </c>
      <c r="KQ17" s="47">
        <v>1609</v>
      </c>
      <c r="KR17" s="47">
        <v>1547</v>
      </c>
      <c r="KS17" s="47">
        <v>1464</v>
      </c>
      <c r="KT17" s="47">
        <v>6674</v>
      </c>
      <c r="KU17" s="47">
        <v>8235</v>
      </c>
      <c r="KV17" s="47">
        <v>9729</v>
      </c>
      <c r="KW17" s="47">
        <v>11285</v>
      </c>
      <c r="KX17" s="47">
        <v>10625</v>
      </c>
      <c r="KY17" s="47">
        <v>10232</v>
      </c>
      <c r="KZ17" s="47">
        <v>7779</v>
      </c>
      <c r="LA17" s="47">
        <v>6400</v>
      </c>
      <c r="LB17" s="47">
        <v>6070</v>
      </c>
      <c r="LC17" s="47">
        <v>6070</v>
      </c>
      <c r="LD17" s="47">
        <v>6355</v>
      </c>
      <c r="LE17" s="47">
        <v>4613</v>
      </c>
      <c r="LF17" s="47">
        <v>4087</v>
      </c>
      <c r="LG17" s="47">
        <v>4137</v>
      </c>
      <c r="LH17" s="47">
        <v>3197</v>
      </c>
      <c r="LI17" s="47">
        <v>2682</v>
      </c>
      <c r="LJ17" s="47">
        <v>2008</v>
      </c>
      <c r="LK17" s="47">
        <v>1551</v>
      </c>
      <c r="LL17" s="47">
        <v>1119</v>
      </c>
      <c r="LM17" s="47">
        <v>1008</v>
      </c>
      <c r="LN17" s="47">
        <v>909</v>
      </c>
      <c r="LO17" s="47">
        <v>1016</v>
      </c>
      <c r="LP17" s="47">
        <v>939</v>
      </c>
      <c r="LQ17" s="47">
        <v>965</v>
      </c>
      <c r="LR17" s="47">
        <v>811</v>
      </c>
      <c r="LS17" s="47">
        <v>752</v>
      </c>
      <c r="LT17" s="47">
        <v>861</v>
      </c>
      <c r="LU17" s="47">
        <v>938</v>
      </c>
      <c r="LV17" s="47">
        <v>977</v>
      </c>
      <c r="LW17" s="47">
        <v>949</v>
      </c>
      <c r="LX17" s="47">
        <v>911</v>
      </c>
      <c r="LY17" s="47">
        <v>1110</v>
      </c>
      <c r="LZ17" s="47">
        <v>1208</v>
      </c>
      <c r="MA17" s="47">
        <v>1254</v>
      </c>
      <c r="MB17" s="47">
        <v>1418</v>
      </c>
    </row>
    <row r="18" spans="1:340" s="47" customFormat="1" ht="15" customHeight="1" x14ac:dyDescent="0.2">
      <c r="A18" s="32" t="s">
        <v>134</v>
      </c>
      <c r="B18" s="32" t="s">
        <v>80</v>
      </c>
      <c r="C18" s="33" t="s">
        <v>59</v>
      </c>
      <c r="D18" s="15">
        <v>0</v>
      </c>
      <c r="E18" s="15">
        <v>0</v>
      </c>
      <c r="F18" s="15">
        <v>0</v>
      </c>
      <c r="G18" s="15">
        <v>0</v>
      </c>
      <c r="H18" s="15">
        <v>0</v>
      </c>
      <c r="I18" s="15">
        <v>0</v>
      </c>
      <c r="J18" s="15">
        <v>0</v>
      </c>
      <c r="K18" s="15">
        <v>0</v>
      </c>
      <c r="L18" s="15">
        <v>0</v>
      </c>
      <c r="M18" s="15">
        <v>0</v>
      </c>
      <c r="N18" s="15">
        <v>0</v>
      </c>
      <c r="O18" s="15">
        <v>0</v>
      </c>
      <c r="P18" s="15">
        <v>0</v>
      </c>
      <c r="Q18" s="15">
        <v>0</v>
      </c>
      <c r="R18" s="15">
        <v>0</v>
      </c>
      <c r="S18" s="15">
        <v>0</v>
      </c>
      <c r="T18" s="15">
        <v>0</v>
      </c>
      <c r="U18" s="15">
        <v>0</v>
      </c>
      <c r="V18" s="15">
        <v>0</v>
      </c>
      <c r="W18" s="15">
        <v>0</v>
      </c>
      <c r="X18" s="15">
        <v>0</v>
      </c>
      <c r="Y18" s="15">
        <v>0</v>
      </c>
      <c r="Z18" s="15">
        <v>0</v>
      </c>
      <c r="AA18" s="15">
        <v>0</v>
      </c>
      <c r="AB18" s="15">
        <v>0</v>
      </c>
      <c r="AC18" s="15">
        <v>0</v>
      </c>
      <c r="AD18" s="15">
        <v>0</v>
      </c>
      <c r="AE18" s="15">
        <v>0</v>
      </c>
      <c r="AF18" s="15">
        <v>0</v>
      </c>
      <c r="AG18" s="15">
        <v>0</v>
      </c>
      <c r="AH18" s="15">
        <v>0</v>
      </c>
      <c r="AI18" s="15">
        <v>0</v>
      </c>
      <c r="AJ18" s="15">
        <v>0</v>
      </c>
      <c r="AK18" s="15">
        <v>0</v>
      </c>
      <c r="AL18" s="15">
        <v>0</v>
      </c>
      <c r="AM18" s="15">
        <v>0</v>
      </c>
      <c r="AN18" s="15">
        <v>0</v>
      </c>
      <c r="AO18" s="15">
        <v>0</v>
      </c>
      <c r="AP18" s="15">
        <v>0</v>
      </c>
      <c r="AQ18" s="15">
        <v>0</v>
      </c>
      <c r="AR18" s="15">
        <v>0</v>
      </c>
      <c r="AS18" s="15">
        <v>0</v>
      </c>
      <c r="AT18" s="15">
        <v>0</v>
      </c>
      <c r="AU18" s="15">
        <v>0</v>
      </c>
      <c r="AV18" s="15">
        <v>0</v>
      </c>
      <c r="AW18" s="15">
        <v>0</v>
      </c>
      <c r="AX18" s="15">
        <v>0</v>
      </c>
      <c r="AY18" s="15">
        <v>0</v>
      </c>
      <c r="AZ18" s="15">
        <v>0</v>
      </c>
      <c r="BA18" s="15">
        <v>0</v>
      </c>
      <c r="BB18" s="15">
        <v>0</v>
      </c>
      <c r="BC18" s="15">
        <v>0</v>
      </c>
      <c r="BD18" s="15">
        <v>0</v>
      </c>
      <c r="BE18" s="15">
        <v>0</v>
      </c>
      <c r="BF18" s="15">
        <v>0</v>
      </c>
      <c r="BG18" s="15">
        <v>0</v>
      </c>
      <c r="BH18" s="15">
        <v>0</v>
      </c>
      <c r="BI18" s="15">
        <v>0</v>
      </c>
      <c r="BJ18" s="15">
        <v>0</v>
      </c>
      <c r="BK18" s="15">
        <v>0</v>
      </c>
      <c r="BL18" s="15">
        <v>0</v>
      </c>
      <c r="BM18" s="15">
        <v>0</v>
      </c>
      <c r="BN18" s="15">
        <v>0</v>
      </c>
      <c r="BO18" s="15">
        <v>0</v>
      </c>
      <c r="BP18" s="15">
        <v>0</v>
      </c>
      <c r="BQ18" s="15">
        <v>0</v>
      </c>
      <c r="BR18" s="15">
        <v>0</v>
      </c>
      <c r="BS18" s="15">
        <v>0</v>
      </c>
      <c r="BT18" s="15">
        <v>0</v>
      </c>
      <c r="BU18" s="15">
        <v>0</v>
      </c>
      <c r="BV18" s="15">
        <v>0</v>
      </c>
      <c r="BW18" s="15">
        <v>0</v>
      </c>
      <c r="BX18" s="15">
        <v>0</v>
      </c>
      <c r="BY18" s="15">
        <v>2581</v>
      </c>
      <c r="BZ18" s="15">
        <v>4744</v>
      </c>
      <c r="CA18" s="15">
        <v>4466</v>
      </c>
      <c r="CB18" s="15">
        <v>4866</v>
      </c>
      <c r="CC18" s="15">
        <v>5370</v>
      </c>
      <c r="CD18" s="15">
        <v>5748</v>
      </c>
      <c r="CE18" s="15">
        <v>6005</v>
      </c>
      <c r="CF18" s="15">
        <v>5982</v>
      </c>
      <c r="CG18" s="15">
        <v>6569</v>
      </c>
      <c r="CH18" s="15">
        <v>7306</v>
      </c>
      <c r="CI18" s="15">
        <v>7628</v>
      </c>
      <c r="CJ18" s="15">
        <v>7267</v>
      </c>
      <c r="CK18" s="15">
        <v>6835</v>
      </c>
      <c r="CL18" s="15">
        <v>7876</v>
      </c>
      <c r="CM18" s="15">
        <v>6581</v>
      </c>
      <c r="CN18" s="15">
        <v>6110</v>
      </c>
      <c r="CO18" s="15">
        <v>5876</v>
      </c>
      <c r="CP18" s="15">
        <v>4746</v>
      </c>
      <c r="CQ18" s="15">
        <v>5464</v>
      </c>
      <c r="CR18" s="15">
        <v>5322</v>
      </c>
      <c r="CS18" s="15">
        <v>5305</v>
      </c>
      <c r="CT18" s="15">
        <v>5444</v>
      </c>
      <c r="CU18" s="15">
        <v>5444</v>
      </c>
      <c r="CV18" s="15">
        <v>5518</v>
      </c>
      <c r="CW18" s="15">
        <v>5517</v>
      </c>
      <c r="CX18" s="15">
        <v>5977</v>
      </c>
      <c r="CY18" s="15">
        <v>5722</v>
      </c>
      <c r="CZ18" s="15">
        <v>5434</v>
      </c>
      <c r="DA18" s="15">
        <v>5684</v>
      </c>
      <c r="DB18" s="15">
        <v>5409</v>
      </c>
      <c r="DC18" s="15">
        <v>4997</v>
      </c>
      <c r="DD18" s="15">
        <v>4723</v>
      </c>
      <c r="DE18" s="15">
        <v>4362</v>
      </c>
      <c r="DF18" s="15">
        <v>4009</v>
      </c>
      <c r="DG18" s="15">
        <v>3611</v>
      </c>
      <c r="DH18" s="15">
        <v>3014</v>
      </c>
      <c r="DI18" s="15">
        <v>2704</v>
      </c>
      <c r="DJ18" s="15">
        <v>2932</v>
      </c>
      <c r="DK18" s="15">
        <v>2943</v>
      </c>
      <c r="DL18" s="15">
        <v>2772</v>
      </c>
      <c r="DM18" s="15">
        <v>3176</v>
      </c>
      <c r="DN18" s="15">
        <v>2907</v>
      </c>
      <c r="DO18" s="15">
        <v>2619</v>
      </c>
      <c r="DP18" s="15">
        <v>2511</v>
      </c>
      <c r="DQ18" s="15">
        <v>2412</v>
      </c>
      <c r="DR18" s="15">
        <v>2205</v>
      </c>
      <c r="DS18" s="15">
        <v>2166</v>
      </c>
      <c r="DT18" s="15">
        <v>2055</v>
      </c>
      <c r="DU18" s="15">
        <v>1923</v>
      </c>
      <c r="DV18" s="15">
        <v>2024</v>
      </c>
      <c r="DW18" s="15">
        <v>1998</v>
      </c>
      <c r="DX18" s="15">
        <v>1958</v>
      </c>
      <c r="DY18" s="15">
        <v>1959</v>
      </c>
      <c r="DZ18" s="15">
        <v>1838</v>
      </c>
      <c r="EA18" s="15">
        <v>1651</v>
      </c>
      <c r="EB18" s="15">
        <v>1539</v>
      </c>
      <c r="EC18" s="15">
        <v>1521</v>
      </c>
      <c r="ED18" s="15">
        <v>1507</v>
      </c>
      <c r="EE18" s="15">
        <v>1414</v>
      </c>
      <c r="EF18" s="15">
        <v>1130</v>
      </c>
      <c r="EG18" s="15">
        <v>1040</v>
      </c>
      <c r="EH18" s="15">
        <v>1205</v>
      </c>
      <c r="EI18" s="15">
        <v>1243</v>
      </c>
      <c r="EJ18" s="15">
        <v>1348</v>
      </c>
      <c r="EK18" s="15">
        <v>1463</v>
      </c>
      <c r="EL18" s="15">
        <v>1489</v>
      </c>
      <c r="EM18" s="15">
        <v>1390</v>
      </c>
      <c r="EN18" s="15">
        <v>1465</v>
      </c>
      <c r="EO18" s="15">
        <v>1536</v>
      </c>
      <c r="EP18" s="15">
        <v>1551</v>
      </c>
      <c r="EQ18" s="15">
        <v>1892</v>
      </c>
      <c r="ER18" s="15">
        <v>1855</v>
      </c>
      <c r="ES18" s="15">
        <v>1756</v>
      </c>
      <c r="ET18" s="15">
        <v>1731</v>
      </c>
      <c r="EU18" s="15">
        <v>1980</v>
      </c>
      <c r="EV18" s="15">
        <v>1900</v>
      </c>
      <c r="EW18" s="15">
        <v>1956</v>
      </c>
      <c r="EX18" s="15">
        <v>2197</v>
      </c>
      <c r="EY18" s="15">
        <v>2160</v>
      </c>
      <c r="EZ18" s="15">
        <v>1991</v>
      </c>
      <c r="FA18" s="15">
        <v>1778</v>
      </c>
      <c r="FB18" s="15">
        <v>2077</v>
      </c>
      <c r="FC18" s="15">
        <v>2356</v>
      </c>
      <c r="FD18" s="15">
        <v>2305</v>
      </c>
      <c r="FE18" s="15">
        <v>2543</v>
      </c>
      <c r="FF18" s="15">
        <v>2685</v>
      </c>
      <c r="FG18" s="15">
        <v>2749</v>
      </c>
      <c r="FH18" s="15">
        <v>2885</v>
      </c>
      <c r="FI18" s="15">
        <v>3013</v>
      </c>
      <c r="FJ18" s="15">
        <v>3192</v>
      </c>
      <c r="FK18" s="15">
        <v>3282</v>
      </c>
      <c r="FL18" s="15">
        <v>3611</v>
      </c>
      <c r="FM18" s="15">
        <v>4247</v>
      </c>
      <c r="FN18" s="15">
        <v>5062</v>
      </c>
      <c r="FO18" s="15">
        <v>6148</v>
      </c>
      <c r="FP18" s="15">
        <v>7539</v>
      </c>
      <c r="FQ18" s="15">
        <v>9338</v>
      </c>
      <c r="FR18" s="15">
        <v>9596</v>
      </c>
      <c r="FS18" s="15">
        <v>9794</v>
      </c>
      <c r="FT18" s="15">
        <v>9774</v>
      </c>
      <c r="FU18" s="15">
        <v>9791</v>
      </c>
      <c r="FV18" s="15">
        <v>8977</v>
      </c>
      <c r="FW18" s="15">
        <v>8381</v>
      </c>
      <c r="FX18" s="15">
        <v>7430</v>
      </c>
      <c r="FY18" s="15">
        <v>7028</v>
      </c>
      <c r="FZ18" s="15">
        <v>6620</v>
      </c>
      <c r="GA18" s="15">
        <v>6168</v>
      </c>
      <c r="GB18" s="15">
        <v>5883</v>
      </c>
      <c r="GC18" s="15">
        <v>5370</v>
      </c>
      <c r="GD18" s="15">
        <v>5053</v>
      </c>
      <c r="GE18" s="15">
        <v>4728</v>
      </c>
      <c r="GF18" s="15">
        <v>4410</v>
      </c>
      <c r="GG18" s="15">
        <v>4125</v>
      </c>
      <c r="GH18" s="15">
        <v>4036</v>
      </c>
      <c r="GI18" s="15">
        <v>3782</v>
      </c>
      <c r="GJ18" s="15">
        <v>3677</v>
      </c>
      <c r="GK18" s="15">
        <v>3481</v>
      </c>
      <c r="GL18" s="15">
        <v>3358</v>
      </c>
      <c r="GM18" s="15">
        <v>3484</v>
      </c>
      <c r="GN18" s="15">
        <v>3434</v>
      </c>
      <c r="GO18" s="15">
        <v>3403</v>
      </c>
      <c r="GP18" s="15">
        <v>3444</v>
      </c>
      <c r="GQ18" s="15">
        <v>3325</v>
      </c>
      <c r="GR18" s="15">
        <v>4058</v>
      </c>
      <c r="GS18" s="15">
        <v>3773</v>
      </c>
      <c r="GT18" s="15">
        <v>3137</v>
      </c>
      <c r="GU18" s="15">
        <v>3246</v>
      </c>
      <c r="GV18" s="15">
        <v>3220</v>
      </c>
      <c r="GW18" s="15">
        <v>3202</v>
      </c>
      <c r="GX18" s="15">
        <v>3041</v>
      </c>
      <c r="GY18" s="15">
        <v>3106</v>
      </c>
      <c r="GZ18" s="15">
        <v>3008</v>
      </c>
      <c r="HA18" s="15">
        <v>2752</v>
      </c>
      <c r="HB18" s="15">
        <v>2721</v>
      </c>
      <c r="HC18" s="15">
        <v>2665</v>
      </c>
      <c r="HD18" s="15">
        <v>2585</v>
      </c>
      <c r="HE18" s="15">
        <v>2650</v>
      </c>
      <c r="HF18" s="15">
        <v>2298</v>
      </c>
      <c r="HG18" s="15">
        <v>2335</v>
      </c>
      <c r="HH18" s="15">
        <v>2317</v>
      </c>
      <c r="HI18" s="15">
        <v>2218</v>
      </c>
      <c r="HJ18" s="15">
        <v>2216</v>
      </c>
      <c r="HK18" s="15">
        <v>2234</v>
      </c>
      <c r="HL18" s="15">
        <v>2248</v>
      </c>
      <c r="HM18" s="15">
        <v>2116</v>
      </c>
      <c r="HN18" s="15">
        <v>2198</v>
      </c>
      <c r="HO18" s="15">
        <v>2264</v>
      </c>
      <c r="HP18" s="15">
        <v>2193</v>
      </c>
      <c r="HQ18" s="15">
        <v>2282</v>
      </c>
      <c r="HR18" s="15">
        <v>2212</v>
      </c>
      <c r="HS18" s="15">
        <v>2120</v>
      </c>
      <c r="HT18" s="15">
        <v>2100</v>
      </c>
      <c r="HU18" s="15">
        <v>1947</v>
      </c>
      <c r="HV18" s="15">
        <v>1901</v>
      </c>
      <c r="HW18" s="15">
        <v>1861</v>
      </c>
      <c r="HX18" s="15">
        <v>1878</v>
      </c>
      <c r="HY18" s="15">
        <v>2082</v>
      </c>
      <c r="HZ18" s="15">
        <v>1866</v>
      </c>
      <c r="IA18" s="15">
        <v>1933</v>
      </c>
      <c r="IB18" s="15">
        <v>1950</v>
      </c>
      <c r="IC18" s="15">
        <v>2040</v>
      </c>
      <c r="ID18" s="15">
        <v>1965</v>
      </c>
      <c r="IE18" s="15">
        <v>1912</v>
      </c>
      <c r="IF18" s="15">
        <v>1879</v>
      </c>
      <c r="IG18" s="15">
        <v>1849</v>
      </c>
      <c r="IH18" s="15">
        <v>1800</v>
      </c>
      <c r="II18" s="15">
        <v>1936</v>
      </c>
      <c r="IJ18" s="15">
        <v>1924</v>
      </c>
      <c r="IK18" s="15">
        <v>1745</v>
      </c>
      <c r="IL18" s="15">
        <v>1933</v>
      </c>
      <c r="IM18" s="15">
        <v>1838</v>
      </c>
      <c r="IN18" s="15">
        <v>1808</v>
      </c>
      <c r="IO18" s="15">
        <v>1777</v>
      </c>
      <c r="IP18" s="15">
        <v>1732</v>
      </c>
      <c r="IQ18" s="47">
        <v>1739</v>
      </c>
      <c r="IR18" s="47">
        <v>1625</v>
      </c>
      <c r="IS18" s="47">
        <v>1553</v>
      </c>
      <c r="IT18" s="47">
        <v>1562</v>
      </c>
      <c r="IU18" s="47">
        <v>1936</v>
      </c>
      <c r="IV18" s="47">
        <v>1656</v>
      </c>
      <c r="IW18" s="47">
        <v>1570</v>
      </c>
      <c r="IX18" s="47">
        <v>1730</v>
      </c>
      <c r="IY18" s="47">
        <v>1709</v>
      </c>
      <c r="IZ18" s="47">
        <v>1700</v>
      </c>
      <c r="JA18" s="47">
        <v>1832</v>
      </c>
      <c r="JB18" s="47">
        <v>1741</v>
      </c>
      <c r="JC18" s="47">
        <v>1620</v>
      </c>
      <c r="JD18" s="47">
        <v>1709</v>
      </c>
      <c r="JE18" s="47">
        <v>1685</v>
      </c>
      <c r="JF18" s="47">
        <v>1454</v>
      </c>
      <c r="JG18" s="47">
        <v>1527</v>
      </c>
      <c r="JH18" s="47">
        <v>1430</v>
      </c>
      <c r="JI18" s="47">
        <v>1367</v>
      </c>
      <c r="JJ18" s="47">
        <v>1600</v>
      </c>
      <c r="JK18" s="47">
        <v>1592</v>
      </c>
      <c r="JL18" s="47">
        <v>1615</v>
      </c>
      <c r="JM18" s="47">
        <v>1682</v>
      </c>
      <c r="JN18" s="47">
        <v>1635</v>
      </c>
      <c r="JO18" s="47">
        <v>1523</v>
      </c>
      <c r="JP18" s="47">
        <v>1352</v>
      </c>
      <c r="JQ18" s="47">
        <v>1247</v>
      </c>
      <c r="JR18" s="47">
        <v>1143</v>
      </c>
      <c r="JS18" s="47">
        <v>1081</v>
      </c>
      <c r="JT18" s="47">
        <v>1056</v>
      </c>
      <c r="JU18" s="47">
        <v>983</v>
      </c>
      <c r="JV18" s="47">
        <v>1161</v>
      </c>
      <c r="JW18" s="47">
        <v>1245</v>
      </c>
      <c r="JX18" s="47">
        <v>1227</v>
      </c>
      <c r="JY18" s="47">
        <v>1335</v>
      </c>
      <c r="JZ18" s="47">
        <v>1267</v>
      </c>
      <c r="KA18" s="47">
        <v>1139</v>
      </c>
      <c r="KB18" s="47">
        <v>1195</v>
      </c>
      <c r="KC18" s="47">
        <v>985</v>
      </c>
      <c r="KD18" s="47">
        <v>967</v>
      </c>
      <c r="KE18" s="47">
        <v>920</v>
      </c>
      <c r="KF18" s="47">
        <v>931</v>
      </c>
      <c r="KG18" s="47">
        <v>1008</v>
      </c>
      <c r="KH18" s="47">
        <v>1140</v>
      </c>
      <c r="KI18" s="47">
        <v>1195</v>
      </c>
      <c r="KJ18" s="47">
        <v>1200</v>
      </c>
      <c r="KK18" s="47">
        <v>1315</v>
      </c>
      <c r="KL18" s="47">
        <v>1345</v>
      </c>
      <c r="KM18" s="47">
        <v>1230</v>
      </c>
      <c r="KN18" s="47">
        <v>1187</v>
      </c>
      <c r="KO18" s="47">
        <v>1035</v>
      </c>
      <c r="KP18" s="47">
        <v>982</v>
      </c>
      <c r="KQ18" s="47">
        <v>1001</v>
      </c>
      <c r="KR18" s="47">
        <v>1021</v>
      </c>
      <c r="KS18" s="47">
        <v>975</v>
      </c>
      <c r="KT18" s="47">
        <v>7628</v>
      </c>
      <c r="KU18" s="47">
        <v>8039</v>
      </c>
      <c r="KV18" s="47">
        <v>8027</v>
      </c>
      <c r="KW18" s="47">
        <v>8824</v>
      </c>
      <c r="KX18" s="47">
        <v>8195</v>
      </c>
      <c r="KY18" s="47">
        <v>7624</v>
      </c>
      <c r="KZ18" s="47">
        <v>5731</v>
      </c>
      <c r="LA18" s="47">
        <v>4480</v>
      </c>
      <c r="LB18" s="47">
        <v>3675</v>
      </c>
      <c r="LC18" s="47">
        <v>3675</v>
      </c>
      <c r="LD18" s="47">
        <v>3118</v>
      </c>
      <c r="LE18" s="47">
        <v>2386</v>
      </c>
      <c r="LF18" s="47">
        <v>2416</v>
      </c>
      <c r="LG18" s="47">
        <v>2697</v>
      </c>
      <c r="LH18" s="47">
        <v>2141</v>
      </c>
      <c r="LI18" s="47">
        <v>1910</v>
      </c>
      <c r="LJ18" s="47">
        <v>1647</v>
      </c>
      <c r="LK18" s="47">
        <v>1274</v>
      </c>
      <c r="LL18" s="47">
        <v>1035</v>
      </c>
      <c r="LM18" s="47">
        <v>846</v>
      </c>
      <c r="LN18" s="47">
        <v>599</v>
      </c>
      <c r="LO18" s="47">
        <v>576</v>
      </c>
      <c r="LP18" s="47">
        <v>676</v>
      </c>
      <c r="LQ18" s="47">
        <v>586</v>
      </c>
      <c r="LR18" s="47">
        <v>626</v>
      </c>
      <c r="LS18" s="47">
        <v>844</v>
      </c>
      <c r="LT18" s="47">
        <v>939</v>
      </c>
      <c r="LU18" s="47">
        <v>1057</v>
      </c>
      <c r="LV18" s="47">
        <v>1099</v>
      </c>
      <c r="LW18" s="47">
        <v>1112</v>
      </c>
      <c r="LX18" s="47">
        <v>1001</v>
      </c>
      <c r="LY18" s="47">
        <v>1016</v>
      </c>
      <c r="LZ18" s="47">
        <v>856</v>
      </c>
      <c r="MA18" s="47">
        <v>891</v>
      </c>
      <c r="MB18" s="47">
        <v>1033</v>
      </c>
    </row>
    <row r="19" spans="1:340" s="47" customFormat="1" ht="15" customHeight="1" x14ac:dyDescent="0.2">
      <c r="A19" s="32" t="s">
        <v>134</v>
      </c>
      <c r="B19" s="32" t="s">
        <v>81</v>
      </c>
      <c r="C19" s="33" t="s">
        <v>60</v>
      </c>
      <c r="D19" s="15">
        <v>0</v>
      </c>
      <c r="E19" s="15">
        <v>0</v>
      </c>
      <c r="F19" s="15">
        <v>0</v>
      </c>
      <c r="G19" s="15">
        <v>0</v>
      </c>
      <c r="H19" s="15">
        <v>0</v>
      </c>
      <c r="I19" s="15">
        <v>0</v>
      </c>
      <c r="J19" s="15">
        <v>0</v>
      </c>
      <c r="K19" s="15">
        <v>0</v>
      </c>
      <c r="L19" s="15">
        <v>0</v>
      </c>
      <c r="M19" s="15">
        <v>0</v>
      </c>
      <c r="N19" s="15">
        <v>0</v>
      </c>
      <c r="O19" s="15">
        <v>0</v>
      </c>
      <c r="P19" s="15">
        <v>0</v>
      </c>
      <c r="Q19" s="15">
        <v>0</v>
      </c>
      <c r="R19" s="15">
        <v>0</v>
      </c>
      <c r="S19" s="15">
        <v>0</v>
      </c>
      <c r="T19" s="15">
        <v>0</v>
      </c>
      <c r="U19" s="15">
        <v>0</v>
      </c>
      <c r="V19" s="15">
        <v>0</v>
      </c>
      <c r="W19" s="15">
        <v>0</v>
      </c>
      <c r="X19" s="15">
        <v>0</v>
      </c>
      <c r="Y19" s="15">
        <v>0</v>
      </c>
      <c r="Z19" s="15">
        <v>0</v>
      </c>
      <c r="AA19" s="15">
        <v>0</v>
      </c>
      <c r="AB19" s="15">
        <v>0</v>
      </c>
      <c r="AC19" s="15">
        <v>0</v>
      </c>
      <c r="AD19" s="15">
        <v>0</v>
      </c>
      <c r="AE19" s="15">
        <v>0</v>
      </c>
      <c r="AF19" s="15">
        <v>0</v>
      </c>
      <c r="AG19" s="15">
        <v>0</v>
      </c>
      <c r="AH19" s="15">
        <v>0</v>
      </c>
      <c r="AI19" s="15">
        <v>0</v>
      </c>
      <c r="AJ19" s="15">
        <v>0</v>
      </c>
      <c r="AK19" s="15">
        <v>0</v>
      </c>
      <c r="AL19" s="15">
        <v>0</v>
      </c>
      <c r="AM19" s="15">
        <v>0</v>
      </c>
      <c r="AN19" s="15">
        <v>0</v>
      </c>
      <c r="AO19" s="15">
        <v>0</v>
      </c>
      <c r="AP19" s="15">
        <v>0</v>
      </c>
      <c r="AQ19" s="15">
        <v>0</v>
      </c>
      <c r="AR19" s="15">
        <v>0</v>
      </c>
      <c r="AS19" s="15">
        <v>0</v>
      </c>
      <c r="AT19" s="15">
        <v>0</v>
      </c>
      <c r="AU19" s="15">
        <v>0</v>
      </c>
      <c r="AV19" s="15">
        <v>0</v>
      </c>
      <c r="AW19" s="15">
        <v>0</v>
      </c>
      <c r="AX19" s="15">
        <v>0</v>
      </c>
      <c r="AY19" s="15">
        <v>0</v>
      </c>
      <c r="AZ19" s="15">
        <v>0</v>
      </c>
      <c r="BA19" s="15">
        <v>0</v>
      </c>
      <c r="BB19" s="15">
        <v>0</v>
      </c>
      <c r="BC19" s="15">
        <v>0</v>
      </c>
      <c r="BD19" s="15">
        <v>0</v>
      </c>
      <c r="BE19" s="15">
        <v>0</v>
      </c>
      <c r="BF19" s="15">
        <v>0</v>
      </c>
      <c r="BG19" s="15">
        <v>0</v>
      </c>
      <c r="BH19" s="15">
        <v>0</v>
      </c>
      <c r="BI19" s="15">
        <v>0</v>
      </c>
      <c r="BJ19" s="15">
        <v>0</v>
      </c>
      <c r="BK19" s="15">
        <v>0</v>
      </c>
      <c r="BL19" s="15">
        <v>0</v>
      </c>
      <c r="BM19" s="15">
        <v>0</v>
      </c>
      <c r="BN19" s="15">
        <v>0</v>
      </c>
      <c r="BO19" s="15">
        <v>0</v>
      </c>
      <c r="BP19" s="15">
        <v>0</v>
      </c>
      <c r="BQ19" s="15">
        <v>0</v>
      </c>
      <c r="BR19" s="15">
        <v>0</v>
      </c>
      <c r="BS19" s="15">
        <v>0</v>
      </c>
      <c r="BT19" s="15">
        <v>0</v>
      </c>
      <c r="BU19" s="15">
        <v>0</v>
      </c>
      <c r="BV19" s="15">
        <v>0</v>
      </c>
      <c r="BW19" s="15">
        <v>0</v>
      </c>
      <c r="BX19" s="15">
        <v>0</v>
      </c>
      <c r="BY19" s="15">
        <v>861</v>
      </c>
      <c r="BZ19" s="15">
        <v>1468</v>
      </c>
      <c r="CA19" s="15">
        <v>1664</v>
      </c>
      <c r="CB19" s="15">
        <v>2327</v>
      </c>
      <c r="CC19" s="15">
        <v>2663</v>
      </c>
      <c r="CD19" s="15">
        <v>2778</v>
      </c>
      <c r="CE19" s="15">
        <v>2713</v>
      </c>
      <c r="CF19" s="15">
        <v>2788</v>
      </c>
      <c r="CG19" s="15">
        <v>2687</v>
      </c>
      <c r="CH19" s="15">
        <v>2577</v>
      </c>
      <c r="CI19" s="15">
        <v>2628</v>
      </c>
      <c r="CJ19" s="15">
        <v>2618</v>
      </c>
      <c r="CK19" s="15">
        <v>2514</v>
      </c>
      <c r="CL19" s="15">
        <v>3209</v>
      </c>
      <c r="CM19" s="15">
        <v>3165</v>
      </c>
      <c r="CN19" s="15">
        <v>3189</v>
      </c>
      <c r="CO19" s="15">
        <v>3335</v>
      </c>
      <c r="CP19" s="15">
        <v>2831</v>
      </c>
      <c r="CQ19" s="15">
        <v>3209</v>
      </c>
      <c r="CR19" s="15">
        <v>2865</v>
      </c>
      <c r="CS19" s="15">
        <v>2526</v>
      </c>
      <c r="CT19" s="15">
        <v>2347</v>
      </c>
      <c r="CU19" s="15">
        <v>2347</v>
      </c>
      <c r="CV19" s="15">
        <v>2398</v>
      </c>
      <c r="CW19" s="15">
        <v>2452</v>
      </c>
      <c r="CX19" s="15">
        <v>2726</v>
      </c>
      <c r="CY19" s="15">
        <v>2813</v>
      </c>
      <c r="CZ19" s="15">
        <v>2816</v>
      </c>
      <c r="DA19" s="15">
        <v>2914</v>
      </c>
      <c r="DB19" s="15">
        <v>2949</v>
      </c>
      <c r="DC19" s="15">
        <v>2740</v>
      </c>
      <c r="DD19" s="15">
        <v>2472</v>
      </c>
      <c r="DE19" s="15">
        <v>2146</v>
      </c>
      <c r="DF19" s="15">
        <v>1780</v>
      </c>
      <c r="DG19" s="15">
        <v>1608</v>
      </c>
      <c r="DH19" s="15">
        <v>1405</v>
      </c>
      <c r="DI19" s="15">
        <v>1290</v>
      </c>
      <c r="DJ19" s="15">
        <v>1518</v>
      </c>
      <c r="DK19" s="15">
        <v>1707</v>
      </c>
      <c r="DL19" s="15">
        <v>1659</v>
      </c>
      <c r="DM19" s="15">
        <v>1904</v>
      </c>
      <c r="DN19" s="15">
        <v>1859</v>
      </c>
      <c r="DO19" s="15">
        <v>1637</v>
      </c>
      <c r="DP19" s="15">
        <v>1497</v>
      </c>
      <c r="DQ19" s="15">
        <v>1247</v>
      </c>
      <c r="DR19" s="15">
        <v>1082</v>
      </c>
      <c r="DS19" s="15">
        <v>1100</v>
      </c>
      <c r="DT19" s="15">
        <v>1096</v>
      </c>
      <c r="DU19" s="15">
        <v>996</v>
      </c>
      <c r="DV19" s="15">
        <v>1188</v>
      </c>
      <c r="DW19" s="15">
        <v>1240</v>
      </c>
      <c r="DX19" s="15">
        <v>1307</v>
      </c>
      <c r="DY19" s="15">
        <v>1483</v>
      </c>
      <c r="DZ19" s="15">
        <v>1495</v>
      </c>
      <c r="EA19" s="15">
        <v>1331</v>
      </c>
      <c r="EB19" s="15">
        <v>1164</v>
      </c>
      <c r="EC19" s="15">
        <v>952</v>
      </c>
      <c r="ED19" s="15">
        <v>724</v>
      </c>
      <c r="EE19" s="15">
        <v>715</v>
      </c>
      <c r="EF19" s="15">
        <v>647</v>
      </c>
      <c r="EG19" s="15">
        <v>610</v>
      </c>
      <c r="EH19" s="15">
        <v>875</v>
      </c>
      <c r="EI19" s="15">
        <v>999</v>
      </c>
      <c r="EJ19" s="15">
        <v>1045</v>
      </c>
      <c r="EK19" s="15">
        <v>1275</v>
      </c>
      <c r="EL19" s="15">
        <v>1310</v>
      </c>
      <c r="EM19" s="15">
        <v>1239</v>
      </c>
      <c r="EN19" s="15">
        <v>1105</v>
      </c>
      <c r="EO19" s="15">
        <v>919</v>
      </c>
      <c r="EP19" s="15">
        <v>798</v>
      </c>
      <c r="EQ19" s="15">
        <v>858</v>
      </c>
      <c r="ER19" s="15">
        <v>893</v>
      </c>
      <c r="ES19" s="15">
        <v>864</v>
      </c>
      <c r="ET19" s="15">
        <v>1107</v>
      </c>
      <c r="EU19" s="15">
        <v>1223</v>
      </c>
      <c r="EV19" s="15">
        <v>1291</v>
      </c>
      <c r="EW19" s="15">
        <v>1584</v>
      </c>
      <c r="EX19" s="15">
        <v>1635</v>
      </c>
      <c r="EY19" s="15">
        <v>1516</v>
      </c>
      <c r="EZ19" s="15">
        <v>1329</v>
      </c>
      <c r="FA19" s="15">
        <v>1059</v>
      </c>
      <c r="FB19" s="15">
        <v>1048</v>
      </c>
      <c r="FC19" s="15">
        <v>1089</v>
      </c>
      <c r="FD19" s="15">
        <v>1212</v>
      </c>
      <c r="FE19" s="15">
        <v>1347</v>
      </c>
      <c r="FF19" s="15">
        <v>1631</v>
      </c>
      <c r="FG19" s="15">
        <v>1834</v>
      </c>
      <c r="FH19" s="15">
        <v>1925</v>
      </c>
      <c r="FI19" s="15">
        <v>2295</v>
      </c>
      <c r="FJ19" s="15">
        <v>2562</v>
      </c>
      <c r="FK19" s="15">
        <v>2499</v>
      </c>
      <c r="FL19" s="15">
        <v>2591</v>
      </c>
      <c r="FM19" s="15">
        <v>2811</v>
      </c>
      <c r="FN19" s="15">
        <v>3316</v>
      </c>
      <c r="FO19" s="15">
        <v>3673</v>
      </c>
      <c r="FP19" s="15">
        <v>4256</v>
      </c>
      <c r="FQ19" s="15">
        <v>4847</v>
      </c>
      <c r="FR19" s="15">
        <v>5321</v>
      </c>
      <c r="FS19" s="15">
        <v>5434</v>
      </c>
      <c r="FT19" s="15">
        <v>5515</v>
      </c>
      <c r="FU19" s="15">
        <v>5783</v>
      </c>
      <c r="FV19" s="15">
        <v>5744</v>
      </c>
      <c r="FW19" s="15">
        <v>5388</v>
      </c>
      <c r="FX19" s="15">
        <v>5093</v>
      </c>
      <c r="FY19" s="15">
        <v>4694</v>
      </c>
      <c r="FZ19" s="15">
        <v>4337</v>
      </c>
      <c r="GA19" s="15">
        <v>3974</v>
      </c>
      <c r="GB19" s="15">
        <v>3681</v>
      </c>
      <c r="GC19" s="15">
        <v>3410</v>
      </c>
      <c r="GD19" s="15">
        <v>3198</v>
      </c>
      <c r="GE19" s="15">
        <v>2992</v>
      </c>
      <c r="GF19" s="15">
        <v>2996</v>
      </c>
      <c r="GG19" s="15">
        <v>3150</v>
      </c>
      <c r="GH19" s="15">
        <v>3225</v>
      </c>
      <c r="GI19" s="15">
        <v>3099</v>
      </c>
      <c r="GJ19" s="15">
        <v>2954</v>
      </c>
      <c r="GK19" s="15">
        <v>2638</v>
      </c>
      <c r="GL19" s="15">
        <v>2427</v>
      </c>
      <c r="GM19" s="15">
        <v>2493</v>
      </c>
      <c r="GN19" s="15">
        <v>2363</v>
      </c>
      <c r="GO19" s="15">
        <v>2304</v>
      </c>
      <c r="GP19" s="15">
        <v>2244</v>
      </c>
      <c r="GQ19" s="15">
        <v>2200</v>
      </c>
      <c r="GR19" s="15">
        <v>2754</v>
      </c>
      <c r="GS19" s="15">
        <v>2781</v>
      </c>
      <c r="GT19" s="15">
        <v>2593</v>
      </c>
      <c r="GU19" s="15">
        <v>2498</v>
      </c>
      <c r="GV19" s="15">
        <v>2458</v>
      </c>
      <c r="GW19" s="15">
        <v>2161</v>
      </c>
      <c r="GX19" s="15">
        <v>1978</v>
      </c>
      <c r="GY19" s="15">
        <v>1952</v>
      </c>
      <c r="GZ19" s="15">
        <v>1887</v>
      </c>
      <c r="HA19" s="15">
        <v>1829</v>
      </c>
      <c r="HB19" s="15">
        <v>1851</v>
      </c>
      <c r="HC19" s="15">
        <v>1900</v>
      </c>
      <c r="HD19" s="15">
        <v>1818</v>
      </c>
      <c r="HE19" s="15">
        <v>2062</v>
      </c>
      <c r="HF19" s="15">
        <v>1951</v>
      </c>
      <c r="HG19" s="15">
        <v>1859</v>
      </c>
      <c r="HH19" s="15">
        <v>1730</v>
      </c>
      <c r="HI19" s="15">
        <v>1453</v>
      </c>
      <c r="HJ19" s="15">
        <v>1437</v>
      </c>
      <c r="HK19" s="15">
        <v>1435</v>
      </c>
      <c r="HL19" s="15">
        <v>1373</v>
      </c>
      <c r="HM19" s="15">
        <v>1312</v>
      </c>
      <c r="HN19" s="15">
        <v>1395</v>
      </c>
      <c r="HO19" s="15">
        <v>1410</v>
      </c>
      <c r="HP19" s="15">
        <v>1471</v>
      </c>
      <c r="HQ19" s="15">
        <v>1706</v>
      </c>
      <c r="HR19" s="15">
        <v>1737</v>
      </c>
      <c r="HS19" s="15">
        <v>1654</v>
      </c>
      <c r="HT19" s="15">
        <v>1529</v>
      </c>
      <c r="HU19" s="15">
        <v>1299</v>
      </c>
      <c r="HV19" s="15">
        <v>1192</v>
      </c>
      <c r="HW19" s="15">
        <v>1164</v>
      </c>
      <c r="HX19" s="15">
        <v>1198</v>
      </c>
      <c r="HY19" s="15">
        <v>1280</v>
      </c>
      <c r="HZ19" s="15">
        <v>1216</v>
      </c>
      <c r="IA19" s="15">
        <v>1222</v>
      </c>
      <c r="IB19" s="15">
        <v>1399</v>
      </c>
      <c r="IC19" s="15">
        <v>1533</v>
      </c>
      <c r="ID19" s="15">
        <v>1547</v>
      </c>
      <c r="IE19" s="15">
        <v>1498</v>
      </c>
      <c r="IF19" s="15">
        <v>1339</v>
      </c>
      <c r="IG19" s="15">
        <v>1158</v>
      </c>
      <c r="IH19" s="15">
        <v>1033</v>
      </c>
      <c r="II19" s="15">
        <v>931</v>
      </c>
      <c r="IJ19" s="15">
        <v>887</v>
      </c>
      <c r="IK19" s="15">
        <v>872</v>
      </c>
      <c r="IL19" s="15">
        <v>859</v>
      </c>
      <c r="IM19" s="15">
        <v>859</v>
      </c>
      <c r="IN19" s="15">
        <v>976</v>
      </c>
      <c r="IO19" s="15">
        <v>1266</v>
      </c>
      <c r="IP19" s="15">
        <v>1336</v>
      </c>
      <c r="IQ19" s="47">
        <v>1376</v>
      </c>
      <c r="IR19" s="47">
        <v>1275</v>
      </c>
      <c r="IS19" s="47">
        <v>1113</v>
      </c>
      <c r="IT19" s="47">
        <v>977</v>
      </c>
      <c r="IU19" s="47">
        <v>931</v>
      </c>
      <c r="IV19" s="47">
        <v>964</v>
      </c>
      <c r="IW19" s="47">
        <v>945</v>
      </c>
      <c r="IX19" s="47">
        <v>933</v>
      </c>
      <c r="IY19" s="47">
        <v>909</v>
      </c>
      <c r="IZ19" s="47">
        <v>964</v>
      </c>
      <c r="JA19" s="47">
        <v>1244</v>
      </c>
      <c r="JB19" s="47">
        <v>1279</v>
      </c>
      <c r="JC19" s="47">
        <v>1290</v>
      </c>
      <c r="JD19" s="47">
        <v>1145</v>
      </c>
      <c r="JE19" s="47">
        <v>1026</v>
      </c>
      <c r="JF19" s="47">
        <v>863</v>
      </c>
      <c r="JG19" s="47">
        <v>880</v>
      </c>
      <c r="JH19" s="47">
        <v>832</v>
      </c>
      <c r="JI19" s="47">
        <v>792</v>
      </c>
      <c r="JJ19" s="47">
        <v>790</v>
      </c>
      <c r="JK19" s="47">
        <v>829</v>
      </c>
      <c r="JL19" s="47">
        <v>900</v>
      </c>
      <c r="JM19" s="47">
        <v>1094</v>
      </c>
      <c r="JN19" s="47">
        <v>1152</v>
      </c>
      <c r="JO19" s="47">
        <v>1110</v>
      </c>
      <c r="JP19" s="47">
        <v>990</v>
      </c>
      <c r="JQ19" s="47">
        <v>750</v>
      </c>
      <c r="JR19" s="47">
        <v>731</v>
      </c>
      <c r="JS19" s="47">
        <v>691</v>
      </c>
      <c r="JT19" s="47">
        <v>725</v>
      </c>
      <c r="JU19" s="47">
        <v>713</v>
      </c>
      <c r="JV19" s="47">
        <v>691</v>
      </c>
      <c r="JW19" s="47">
        <v>717</v>
      </c>
      <c r="JX19" s="47">
        <v>735</v>
      </c>
      <c r="JY19" s="47">
        <v>928</v>
      </c>
      <c r="JZ19" s="47">
        <v>956</v>
      </c>
      <c r="KA19" s="47">
        <v>928</v>
      </c>
      <c r="KB19" s="47">
        <v>854</v>
      </c>
      <c r="KC19" s="47">
        <v>699</v>
      </c>
      <c r="KD19" s="47">
        <v>671</v>
      </c>
      <c r="KE19" s="47">
        <v>678</v>
      </c>
      <c r="KF19" s="47">
        <v>650</v>
      </c>
      <c r="KG19" s="47">
        <v>613</v>
      </c>
      <c r="KH19" s="47">
        <v>628</v>
      </c>
      <c r="KI19" s="47">
        <v>719</v>
      </c>
      <c r="KJ19" s="47">
        <v>723</v>
      </c>
      <c r="KK19" s="47">
        <v>885</v>
      </c>
      <c r="KL19" s="47">
        <v>1013</v>
      </c>
      <c r="KM19" s="47">
        <v>963</v>
      </c>
      <c r="KN19" s="47">
        <v>909</v>
      </c>
      <c r="KO19" s="47">
        <v>659</v>
      </c>
      <c r="KP19" s="47">
        <v>599</v>
      </c>
      <c r="KQ19" s="47">
        <v>604</v>
      </c>
      <c r="KR19" s="47">
        <v>599</v>
      </c>
      <c r="KS19" s="47">
        <v>598</v>
      </c>
      <c r="KT19" s="47">
        <v>4534</v>
      </c>
      <c r="KU19" s="47">
        <v>5478</v>
      </c>
      <c r="KV19" s="47">
        <v>5357</v>
      </c>
      <c r="KW19" s="47">
        <v>5507</v>
      </c>
      <c r="KX19" s="47">
        <v>5176</v>
      </c>
      <c r="KY19" s="47">
        <v>4760</v>
      </c>
      <c r="KZ19" s="47">
        <v>3446</v>
      </c>
      <c r="LA19" s="47">
        <v>2513</v>
      </c>
      <c r="LB19" s="47">
        <v>2109</v>
      </c>
      <c r="LC19" s="47">
        <v>2109</v>
      </c>
      <c r="LD19" s="47">
        <v>1833</v>
      </c>
      <c r="LE19" s="47">
        <v>1416</v>
      </c>
      <c r="LF19" s="47">
        <v>1394</v>
      </c>
      <c r="LG19" s="47">
        <v>1499</v>
      </c>
      <c r="LH19" s="47">
        <v>1252</v>
      </c>
      <c r="LI19" s="47">
        <v>1143</v>
      </c>
      <c r="LJ19" s="47">
        <v>1143</v>
      </c>
      <c r="LK19" s="47">
        <v>988</v>
      </c>
      <c r="LL19" s="47">
        <v>774</v>
      </c>
      <c r="LM19" s="47">
        <v>620</v>
      </c>
      <c r="LN19" s="47">
        <v>418</v>
      </c>
      <c r="LO19" s="47">
        <v>428</v>
      </c>
      <c r="LP19" s="47">
        <v>370</v>
      </c>
      <c r="LQ19" s="47">
        <v>431</v>
      </c>
      <c r="LR19" s="47">
        <v>403</v>
      </c>
      <c r="LS19" s="47">
        <v>432</v>
      </c>
      <c r="LT19" s="47">
        <v>483</v>
      </c>
      <c r="LU19" s="47">
        <v>594</v>
      </c>
      <c r="LV19" s="47">
        <v>729</v>
      </c>
      <c r="LW19" s="47">
        <v>749</v>
      </c>
      <c r="LX19" s="47">
        <v>711</v>
      </c>
      <c r="LY19" s="47">
        <v>623</v>
      </c>
      <c r="LZ19" s="47">
        <v>560</v>
      </c>
      <c r="MA19" s="47">
        <v>598</v>
      </c>
      <c r="MB19" s="47">
        <v>595</v>
      </c>
    </row>
    <row r="20" spans="1:340" s="49" customFormat="1" ht="15" customHeight="1" x14ac:dyDescent="0.2">
      <c r="A20" s="37" t="s">
        <v>134</v>
      </c>
      <c r="B20" s="37" t="s">
        <v>82</v>
      </c>
      <c r="C20" s="38" t="s">
        <v>61</v>
      </c>
      <c r="D20" s="28">
        <v>0</v>
      </c>
      <c r="E20" s="28">
        <v>0</v>
      </c>
      <c r="F20" s="28">
        <v>0</v>
      </c>
      <c r="G20" s="28">
        <v>0</v>
      </c>
      <c r="H20" s="28">
        <v>0</v>
      </c>
      <c r="I20" s="28">
        <v>0</v>
      </c>
      <c r="J20" s="28">
        <v>0</v>
      </c>
      <c r="K20" s="28">
        <v>0</v>
      </c>
      <c r="L20" s="28">
        <v>0</v>
      </c>
      <c r="M20" s="28">
        <v>0</v>
      </c>
      <c r="N20" s="28">
        <v>0</v>
      </c>
      <c r="O20" s="28">
        <v>0</v>
      </c>
      <c r="P20" s="28">
        <v>0</v>
      </c>
      <c r="Q20" s="28">
        <v>0</v>
      </c>
      <c r="R20" s="28">
        <v>0</v>
      </c>
      <c r="S20" s="28">
        <v>0</v>
      </c>
      <c r="T20" s="28">
        <v>0</v>
      </c>
      <c r="U20" s="28">
        <v>0</v>
      </c>
      <c r="V20" s="28">
        <v>0</v>
      </c>
      <c r="W20" s="28">
        <v>0</v>
      </c>
      <c r="X20" s="28">
        <v>0</v>
      </c>
      <c r="Y20" s="28">
        <v>0</v>
      </c>
      <c r="Z20" s="28">
        <v>0</v>
      </c>
      <c r="AA20" s="28">
        <v>0</v>
      </c>
      <c r="AB20" s="28">
        <v>0</v>
      </c>
      <c r="AC20" s="28">
        <v>0</v>
      </c>
      <c r="AD20" s="28">
        <v>0</v>
      </c>
      <c r="AE20" s="28">
        <v>0</v>
      </c>
      <c r="AF20" s="28">
        <v>0</v>
      </c>
      <c r="AG20" s="28">
        <v>0</v>
      </c>
      <c r="AH20" s="28">
        <v>0</v>
      </c>
      <c r="AI20" s="28">
        <v>0</v>
      </c>
      <c r="AJ20" s="28">
        <v>0</v>
      </c>
      <c r="AK20" s="28">
        <v>0</v>
      </c>
      <c r="AL20" s="28">
        <v>0</v>
      </c>
      <c r="AM20" s="28">
        <v>0</v>
      </c>
      <c r="AN20" s="28">
        <v>0</v>
      </c>
      <c r="AO20" s="28">
        <v>0</v>
      </c>
      <c r="AP20" s="28">
        <v>0</v>
      </c>
      <c r="AQ20" s="28">
        <v>0</v>
      </c>
      <c r="AR20" s="28">
        <v>0</v>
      </c>
      <c r="AS20" s="28">
        <v>0</v>
      </c>
      <c r="AT20" s="28">
        <v>0</v>
      </c>
      <c r="AU20" s="28">
        <v>0</v>
      </c>
      <c r="AV20" s="28">
        <v>0</v>
      </c>
      <c r="AW20" s="28">
        <v>0</v>
      </c>
      <c r="AX20" s="28">
        <v>0</v>
      </c>
      <c r="AY20" s="28">
        <v>0</v>
      </c>
      <c r="AZ20" s="28">
        <v>0</v>
      </c>
      <c r="BA20" s="28">
        <v>0</v>
      </c>
      <c r="BB20" s="28">
        <v>0</v>
      </c>
      <c r="BC20" s="28">
        <v>0</v>
      </c>
      <c r="BD20" s="28">
        <v>0</v>
      </c>
      <c r="BE20" s="28">
        <v>0</v>
      </c>
      <c r="BF20" s="28">
        <v>0</v>
      </c>
      <c r="BG20" s="28">
        <v>0</v>
      </c>
      <c r="BH20" s="28">
        <v>0</v>
      </c>
      <c r="BI20" s="28">
        <v>0</v>
      </c>
      <c r="BJ20" s="28">
        <v>0</v>
      </c>
      <c r="BK20" s="28">
        <v>0</v>
      </c>
      <c r="BL20" s="28">
        <v>0</v>
      </c>
      <c r="BM20" s="28">
        <v>0</v>
      </c>
      <c r="BN20" s="28">
        <v>0</v>
      </c>
      <c r="BO20" s="28">
        <v>0</v>
      </c>
      <c r="BP20" s="28">
        <v>0</v>
      </c>
      <c r="BQ20" s="28">
        <v>0</v>
      </c>
      <c r="BR20" s="28">
        <v>0</v>
      </c>
      <c r="BS20" s="28">
        <v>0</v>
      </c>
      <c r="BT20" s="28">
        <v>0</v>
      </c>
      <c r="BU20" s="28">
        <v>0</v>
      </c>
      <c r="BV20" s="28">
        <v>0</v>
      </c>
      <c r="BW20" s="28">
        <v>0</v>
      </c>
      <c r="BX20" s="28">
        <v>0</v>
      </c>
      <c r="BY20" s="28">
        <v>1762</v>
      </c>
      <c r="BZ20" s="28">
        <v>2768</v>
      </c>
      <c r="CA20" s="28">
        <v>3084</v>
      </c>
      <c r="CB20" s="28">
        <v>3542</v>
      </c>
      <c r="CC20" s="28">
        <v>3845</v>
      </c>
      <c r="CD20" s="28">
        <v>3865</v>
      </c>
      <c r="CE20" s="28">
        <v>3594</v>
      </c>
      <c r="CF20" s="28">
        <v>3764</v>
      </c>
      <c r="CG20" s="28">
        <v>4034</v>
      </c>
      <c r="CH20" s="28">
        <v>4286</v>
      </c>
      <c r="CI20" s="28">
        <v>4630</v>
      </c>
      <c r="CJ20" s="28">
        <v>4727</v>
      </c>
      <c r="CK20" s="28">
        <v>4810</v>
      </c>
      <c r="CL20" s="28">
        <v>5412</v>
      </c>
      <c r="CM20" s="28">
        <v>5141</v>
      </c>
      <c r="CN20" s="28">
        <v>5572</v>
      </c>
      <c r="CO20" s="28">
        <v>5772</v>
      </c>
      <c r="CP20" s="28">
        <v>4138</v>
      </c>
      <c r="CQ20" s="28">
        <v>5254</v>
      </c>
      <c r="CR20" s="28">
        <v>5025</v>
      </c>
      <c r="CS20" s="28">
        <v>4986</v>
      </c>
      <c r="CT20" s="28">
        <v>4965</v>
      </c>
      <c r="CU20" s="28">
        <v>4965</v>
      </c>
      <c r="CV20" s="28">
        <v>5177</v>
      </c>
      <c r="CW20" s="28">
        <v>5332</v>
      </c>
      <c r="CX20" s="28">
        <v>5308</v>
      </c>
      <c r="CY20" s="28">
        <v>5570</v>
      </c>
      <c r="CZ20" s="28">
        <v>4263</v>
      </c>
      <c r="DA20" s="28">
        <v>4163</v>
      </c>
      <c r="DB20" s="28">
        <v>4134</v>
      </c>
      <c r="DC20" s="28">
        <v>4035</v>
      </c>
      <c r="DD20" s="28">
        <v>3835</v>
      </c>
      <c r="DE20" s="28">
        <v>3642</v>
      </c>
      <c r="DF20" s="28">
        <v>3479</v>
      </c>
      <c r="DG20" s="28">
        <v>3498</v>
      </c>
      <c r="DH20" s="28">
        <v>3304</v>
      </c>
      <c r="DI20" s="28">
        <v>3127</v>
      </c>
      <c r="DJ20" s="28">
        <v>3094</v>
      </c>
      <c r="DK20" s="28">
        <v>3307</v>
      </c>
      <c r="DL20" s="28">
        <v>3185</v>
      </c>
      <c r="DM20" s="28">
        <v>3246</v>
      </c>
      <c r="DN20" s="28">
        <v>3139</v>
      </c>
      <c r="DO20" s="28">
        <v>2988</v>
      </c>
      <c r="DP20" s="28">
        <v>2907</v>
      </c>
      <c r="DQ20" s="28">
        <v>2840</v>
      </c>
      <c r="DR20" s="28">
        <v>2675</v>
      </c>
      <c r="DS20" s="28">
        <v>2820</v>
      </c>
      <c r="DT20" s="28">
        <v>2713</v>
      </c>
      <c r="DU20" s="28">
        <v>2518</v>
      </c>
      <c r="DV20" s="28">
        <v>2332</v>
      </c>
      <c r="DW20" s="28">
        <v>2231</v>
      </c>
      <c r="DX20" s="28">
        <v>2152</v>
      </c>
      <c r="DY20" s="28">
        <v>2126</v>
      </c>
      <c r="DZ20" s="28">
        <v>2097</v>
      </c>
      <c r="EA20" s="28">
        <v>1971</v>
      </c>
      <c r="EB20" s="28">
        <v>1835</v>
      </c>
      <c r="EC20" s="28">
        <v>1832</v>
      </c>
      <c r="ED20" s="28">
        <v>1703</v>
      </c>
      <c r="EE20" s="28">
        <v>1723</v>
      </c>
      <c r="EF20" s="28">
        <v>1613</v>
      </c>
      <c r="EG20" s="28">
        <v>1463</v>
      </c>
      <c r="EH20" s="28">
        <v>1489</v>
      </c>
      <c r="EI20" s="28">
        <v>1624</v>
      </c>
      <c r="EJ20" s="28">
        <v>1677</v>
      </c>
      <c r="EK20" s="28">
        <v>1681</v>
      </c>
      <c r="EL20" s="28">
        <v>1791</v>
      </c>
      <c r="EM20" s="28">
        <v>1704</v>
      </c>
      <c r="EN20" s="28">
        <v>1737</v>
      </c>
      <c r="EO20" s="28">
        <v>1635</v>
      </c>
      <c r="EP20" s="28">
        <v>1662</v>
      </c>
      <c r="EQ20" s="28">
        <v>1777</v>
      </c>
      <c r="ER20" s="28">
        <v>1792</v>
      </c>
      <c r="ES20" s="28">
        <v>1775</v>
      </c>
      <c r="ET20" s="28">
        <v>1825</v>
      </c>
      <c r="EU20" s="28">
        <v>1882</v>
      </c>
      <c r="EV20" s="28">
        <v>1993</v>
      </c>
      <c r="EW20" s="28">
        <v>2186</v>
      </c>
      <c r="EX20" s="28">
        <v>2300</v>
      </c>
      <c r="EY20" s="28">
        <v>2400</v>
      </c>
      <c r="EZ20" s="28">
        <v>2461</v>
      </c>
      <c r="FA20" s="28">
        <v>2355</v>
      </c>
      <c r="FB20" s="28">
        <v>2374</v>
      </c>
      <c r="FC20" s="28">
        <v>2587</v>
      </c>
      <c r="FD20" s="28">
        <v>2734</v>
      </c>
      <c r="FE20" s="28">
        <v>2907</v>
      </c>
      <c r="FF20" s="28">
        <v>2928</v>
      </c>
      <c r="FG20" s="28">
        <v>3240</v>
      </c>
      <c r="FH20" s="28">
        <v>3555</v>
      </c>
      <c r="FI20" s="28">
        <v>4017</v>
      </c>
      <c r="FJ20" s="28">
        <v>4263</v>
      </c>
      <c r="FK20" s="28">
        <v>4503</v>
      </c>
      <c r="FL20" s="28">
        <v>5142</v>
      </c>
      <c r="FM20" s="28">
        <v>5676</v>
      </c>
      <c r="FN20" s="28">
        <v>6380</v>
      </c>
      <c r="FO20" s="28">
        <v>7485</v>
      </c>
      <c r="FP20" s="28">
        <v>8386</v>
      </c>
      <c r="FQ20" s="28">
        <v>9080</v>
      </c>
      <c r="FR20" s="28">
        <v>9263</v>
      </c>
      <c r="FS20" s="28">
        <v>9134</v>
      </c>
      <c r="FT20" s="28">
        <v>9274</v>
      </c>
      <c r="FU20" s="28">
        <v>9245</v>
      </c>
      <c r="FV20" s="28">
        <v>9277</v>
      </c>
      <c r="FW20" s="28">
        <v>9454</v>
      </c>
      <c r="FX20" s="28">
        <v>9444</v>
      </c>
      <c r="FY20" s="28">
        <v>9241</v>
      </c>
      <c r="FZ20" s="28">
        <v>9006</v>
      </c>
      <c r="GA20" s="28">
        <v>8954</v>
      </c>
      <c r="GB20" s="28">
        <v>8803</v>
      </c>
      <c r="GC20" s="28">
        <v>8483</v>
      </c>
      <c r="GD20" s="28">
        <v>7988</v>
      </c>
      <c r="GE20" s="28">
        <v>7525</v>
      </c>
      <c r="GF20" s="28">
        <v>7440</v>
      </c>
      <c r="GG20" s="28">
        <v>7268</v>
      </c>
      <c r="GH20" s="28">
        <v>7268</v>
      </c>
      <c r="GI20" s="28">
        <v>6811</v>
      </c>
      <c r="GJ20" s="28">
        <v>6612</v>
      </c>
      <c r="GK20" s="28">
        <v>6300</v>
      </c>
      <c r="GL20" s="28">
        <v>5725</v>
      </c>
      <c r="GM20" s="28">
        <v>6396</v>
      </c>
      <c r="GN20" s="28">
        <v>6341</v>
      </c>
      <c r="GO20" s="28">
        <v>5995</v>
      </c>
      <c r="GP20" s="28">
        <v>5913</v>
      </c>
      <c r="GQ20" s="28">
        <v>5811</v>
      </c>
      <c r="GR20" s="28">
        <v>7307</v>
      </c>
      <c r="GS20" s="28">
        <v>6865</v>
      </c>
      <c r="GT20" s="28">
        <v>5809</v>
      </c>
      <c r="GU20" s="28">
        <v>5590</v>
      </c>
      <c r="GV20" s="28">
        <v>5425</v>
      </c>
      <c r="GW20" s="28">
        <v>5092</v>
      </c>
      <c r="GX20" s="28">
        <v>4799</v>
      </c>
      <c r="GY20" s="28">
        <v>5076</v>
      </c>
      <c r="GZ20" s="28">
        <v>4914</v>
      </c>
      <c r="HA20" s="28">
        <v>4628</v>
      </c>
      <c r="HB20" s="28">
        <v>4609</v>
      </c>
      <c r="HC20" s="28">
        <v>4516</v>
      </c>
      <c r="HD20" s="28">
        <v>4846</v>
      </c>
      <c r="HE20" s="28">
        <v>5119</v>
      </c>
      <c r="HF20" s="28">
        <v>4198</v>
      </c>
      <c r="HG20" s="28">
        <v>3919</v>
      </c>
      <c r="HH20" s="28">
        <v>3685</v>
      </c>
      <c r="HI20" s="28">
        <v>3182</v>
      </c>
      <c r="HJ20" s="28">
        <v>3132</v>
      </c>
      <c r="HK20" s="28">
        <v>3026</v>
      </c>
      <c r="HL20" s="28">
        <v>2853</v>
      </c>
      <c r="HM20" s="28">
        <v>2715</v>
      </c>
      <c r="HN20" s="28">
        <v>2738</v>
      </c>
      <c r="HO20" s="28">
        <v>2800</v>
      </c>
      <c r="HP20" s="28">
        <v>2870</v>
      </c>
      <c r="HQ20" s="28">
        <v>3018</v>
      </c>
      <c r="HR20" s="28">
        <v>2959</v>
      </c>
      <c r="HS20" s="28">
        <v>2849</v>
      </c>
      <c r="HT20" s="28">
        <v>2771</v>
      </c>
      <c r="HU20" s="28">
        <v>2739</v>
      </c>
      <c r="HV20" s="28">
        <v>2601</v>
      </c>
      <c r="HW20" s="28">
        <v>2771</v>
      </c>
      <c r="HX20" s="28">
        <v>2831</v>
      </c>
      <c r="HY20" s="28">
        <v>3119</v>
      </c>
      <c r="HZ20" s="28">
        <v>2833</v>
      </c>
      <c r="IA20" s="28">
        <v>2795</v>
      </c>
      <c r="IB20" s="28">
        <v>2820</v>
      </c>
      <c r="IC20" s="28">
        <v>2791</v>
      </c>
      <c r="ID20" s="28">
        <v>2802</v>
      </c>
      <c r="IE20" s="28">
        <v>2656</v>
      </c>
      <c r="IF20" s="28">
        <v>2465</v>
      </c>
      <c r="IG20" s="28">
        <v>2426</v>
      </c>
      <c r="IH20" s="28">
        <v>2318</v>
      </c>
      <c r="II20" s="28">
        <v>2344</v>
      </c>
      <c r="IJ20" s="28">
        <v>2341</v>
      </c>
      <c r="IK20" s="28">
        <v>2270</v>
      </c>
      <c r="IL20" s="28">
        <v>2309</v>
      </c>
      <c r="IM20" s="28">
        <v>2277</v>
      </c>
      <c r="IN20" s="28">
        <v>2325</v>
      </c>
      <c r="IO20" s="28">
        <v>2518</v>
      </c>
      <c r="IP20" s="28">
        <v>2437</v>
      </c>
      <c r="IQ20" s="49">
        <v>2435</v>
      </c>
      <c r="IR20" s="49">
        <v>2392</v>
      </c>
      <c r="IS20" s="49">
        <v>2308</v>
      </c>
      <c r="IT20" s="49">
        <v>2175</v>
      </c>
      <c r="IU20" s="49">
        <v>2344</v>
      </c>
      <c r="IV20" s="49">
        <v>2192</v>
      </c>
      <c r="IW20" s="49">
        <v>2164</v>
      </c>
      <c r="IX20" s="49">
        <v>2154</v>
      </c>
      <c r="IY20" s="49">
        <v>2191</v>
      </c>
      <c r="IZ20" s="49">
        <v>2273</v>
      </c>
      <c r="JA20" s="49">
        <v>2498</v>
      </c>
      <c r="JB20" s="49">
        <v>2513</v>
      </c>
      <c r="JC20" s="49">
        <v>2385</v>
      </c>
      <c r="JD20" s="49">
        <v>2305</v>
      </c>
      <c r="JE20" s="49">
        <v>2259</v>
      </c>
      <c r="JF20" s="49">
        <v>2081</v>
      </c>
      <c r="JG20" s="49">
        <v>2199</v>
      </c>
      <c r="JH20" s="49">
        <v>2108</v>
      </c>
      <c r="JI20" s="49">
        <v>1984</v>
      </c>
      <c r="JJ20" s="49">
        <v>2003</v>
      </c>
      <c r="JK20" s="49">
        <v>2043</v>
      </c>
      <c r="JL20" s="49">
        <v>2042</v>
      </c>
      <c r="JM20" s="49">
        <v>2118</v>
      </c>
      <c r="JN20" s="49">
        <v>2138</v>
      </c>
      <c r="JO20" s="49">
        <v>2030</v>
      </c>
      <c r="JP20" s="49">
        <v>2002</v>
      </c>
      <c r="JQ20" s="49">
        <v>1779</v>
      </c>
      <c r="JR20" s="49">
        <v>1722</v>
      </c>
      <c r="JS20" s="49">
        <v>1770</v>
      </c>
      <c r="JT20" s="49">
        <v>1793</v>
      </c>
      <c r="JU20" s="49">
        <v>1693</v>
      </c>
      <c r="JV20" s="49">
        <v>1762</v>
      </c>
      <c r="JW20" s="49">
        <v>1750</v>
      </c>
      <c r="JX20" s="49">
        <v>1764</v>
      </c>
      <c r="JY20" s="49">
        <v>1835</v>
      </c>
      <c r="JZ20" s="49">
        <v>1852</v>
      </c>
      <c r="KA20" s="49">
        <v>1746</v>
      </c>
      <c r="KB20" s="49">
        <v>1670</v>
      </c>
      <c r="KC20" s="49">
        <v>1574</v>
      </c>
      <c r="KD20" s="49">
        <v>1581</v>
      </c>
      <c r="KE20" s="49">
        <v>1652</v>
      </c>
      <c r="KF20" s="49">
        <v>1593</v>
      </c>
      <c r="KG20" s="49">
        <v>1535</v>
      </c>
      <c r="KH20" s="49">
        <v>1513</v>
      </c>
      <c r="KI20" s="49">
        <v>1565</v>
      </c>
      <c r="KJ20" s="49">
        <v>1576</v>
      </c>
      <c r="KK20" s="49">
        <v>1654</v>
      </c>
      <c r="KL20" s="49">
        <v>1708</v>
      </c>
      <c r="KM20" s="49">
        <v>1678</v>
      </c>
      <c r="KN20" s="49">
        <v>1699</v>
      </c>
      <c r="KO20" s="49">
        <v>1520</v>
      </c>
      <c r="KP20" s="49">
        <v>1443</v>
      </c>
      <c r="KQ20" s="49">
        <v>1528</v>
      </c>
      <c r="KR20" s="49">
        <v>1480</v>
      </c>
      <c r="KS20" s="49">
        <v>1497</v>
      </c>
      <c r="KT20" s="49">
        <v>20997</v>
      </c>
      <c r="KU20" s="49">
        <v>21153</v>
      </c>
      <c r="KV20" s="49">
        <v>18277</v>
      </c>
      <c r="KW20" s="49">
        <v>18413</v>
      </c>
      <c r="KX20" s="49">
        <v>16591</v>
      </c>
      <c r="KY20" s="49">
        <v>15999</v>
      </c>
      <c r="KZ20" s="49">
        <v>11215</v>
      </c>
      <c r="LA20" s="49">
        <v>8460</v>
      </c>
      <c r="LB20" s="49">
        <v>7353</v>
      </c>
      <c r="LC20" s="49">
        <v>7353</v>
      </c>
      <c r="LD20" s="49">
        <v>7019</v>
      </c>
      <c r="LE20" s="49">
        <v>5405</v>
      </c>
      <c r="LF20" s="49">
        <v>5583</v>
      </c>
      <c r="LG20" s="49">
        <v>5885</v>
      </c>
      <c r="LH20" s="49">
        <v>4473</v>
      </c>
      <c r="LI20" s="49">
        <v>3587</v>
      </c>
      <c r="LJ20" s="49">
        <v>3088</v>
      </c>
      <c r="LK20" s="49">
        <v>2340</v>
      </c>
      <c r="LL20" s="49">
        <v>1823</v>
      </c>
      <c r="LM20" s="49">
        <v>1502</v>
      </c>
      <c r="LN20" s="49">
        <v>1170</v>
      </c>
      <c r="LO20" s="49">
        <v>1235</v>
      </c>
      <c r="LP20" s="49">
        <v>1139</v>
      </c>
      <c r="LQ20" s="49">
        <v>1160</v>
      </c>
      <c r="LR20" s="49">
        <v>1225</v>
      </c>
      <c r="LS20" s="49">
        <v>1286</v>
      </c>
      <c r="LT20" s="49">
        <v>1522</v>
      </c>
      <c r="LU20" s="49">
        <v>1691</v>
      </c>
      <c r="LV20" s="49">
        <v>1677</v>
      </c>
      <c r="LW20" s="49">
        <v>1566</v>
      </c>
      <c r="LX20" s="49">
        <v>1527</v>
      </c>
      <c r="LY20" s="49">
        <v>1580</v>
      </c>
      <c r="LZ20" s="49">
        <v>1568</v>
      </c>
      <c r="MA20" s="49">
        <v>1831</v>
      </c>
      <c r="MB20" s="49">
        <v>1969</v>
      </c>
    </row>
    <row r="21" spans="1:340" s="47" customFormat="1" ht="15" customHeight="1" x14ac:dyDescent="0.2">
      <c r="A21" s="32" t="s">
        <v>134</v>
      </c>
      <c r="B21" s="86" t="s">
        <v>167</v>
      </c>
      <c r="C21" s="33" t="s">
        <v>62</v>
      </c>
      <c r="D21" s="15">
        <v>0</v>
      </c>
      <c r="E21" s="15">
        <v>0</v>
      </c>
      <c r="F21" s="15">
        <v>0</v>
      </c>
      <c r="G21" s="15">
        <v>0</v>
      </c>
      <c r="H21" s="15">
        <v>0</v>
      </c>
      <c r="I21" s="15">
        <v>0</v>
      </c>
      <c r="J21" s="15">
        <v>0</v>
      </c>
      <c r="K21" s="15">
        <v>0</v>
      </c>
      <c r="L21" s="15">
        <v>0</v>
      </c>
      <c r="M21" s="15">
        <v>0</v>
      </c>
      <c r="N21" s="15">
        <v>0</v>
      </c>
      <c r="O21" s="15">
        <v>0</v>
      </c>
      <c r="P21" s="15">
        <v>0</v>
      </c>
      <c r="Q21" s="15">
        <v>0</v>
      </c>
      <c r="R21" s="15">
        <v>0</v>
      </c>
      <c r="S21" s="15">
        <v>0</v>
      </c>
      <c r="T21" s="15">
        <v>0</v>
      </c>
      <c r="U21" s="15">
        <v>0</v>
      </c>
      <c r="V21" s="15">
        <v>0</v>
      </c>
      <c r="W21" s="15">
        <v>0</v>
      </c>
      <c r="X21" s="15">
        <v>0</v>
      </c>
      <c r="Y21" s="15">
        <v>0</v>
      </c>
      <c r="Z21" s="15">
        <v>0</v>
      </c>
      <c r="AA21" s="15">
        <v>0</v>
      </c>
      <c r="AB21" s="15">
        <v>0</v>
      </c>
      <c r="AC21" s="15">
        <v>0</v>
      </c>
      <c r="AD21" s="15">
        <v>0</v>
      </c>
      <c r="AE21" s="15">
        <v>0</v>
      </c>
      <c r="AF21" s="15">
        <v>0</v>
      </c>
      <c r="AG21" s="15">
        <v>0</v>
      </c>
      <c r="AH21" s="15">
        <v>0</v>
      </c>
      <c r="AI21" s="15">
        <v>0</v>
      </c>
      <c r="AJ21" s="15">
        <v>0</v>
      </c>
      <c r="AK21" s="15">
        <v>0</v>
      </c>
      <c r="AL21" s="15">
        <v>0</v>
      </c>
      <c r="AM21" s="15">
        <v>0</v>
      </c>
      <c r="AN21" s="15">
        <v>0</v>
      </c>
      <c r="AO21" s="15">
        <v>0</v>
      </c>
      <c r="AP21" s="15">
        <v>0</v>
      </c>
      <c r="AQ21" s="15">
        <v>0</v>
      </c>
      <c r="AR21" s="15">
        <v>0</v>
      </c>
      <c r="AS21" s="15">
        <v>0</v>
      </c>
      <c r="AT21" s="15">
        <v>0</v>
      </c>
      <c r="AU21" s="15">
        <v>0</v>
      </c>
      <c r="AV21" s="15">
        <v>0</v>
      </c>
      <c r="AW21" s="15">
        <v>0</v>
      </c>
      <c r="AX21" s="15">
        <v>0</v>
      </c>
      <c r="AY21" s="15">
        <v>0</v>
      </c>
      <c r="AZ21" s="15">
        <v>0</v>
      </c>
      <c r="BA21" s="15">
        <v>0</v>
      </c>
      <c r="BB21" s="15">
        <v>0</v>
      </c>
      <c r="BC21" s="15">
        <v>0</v>
      </c>
      <c r="BD21" s="15">
        <v>0</v>
      </c>
      <c r="BE21" s="15">
        <v>0</v>
      </c>
      <c r="BF21" s="15">
        <v>0</v>
      </c>
      <c r="BG21" s="15">
        <v>0</v>
      </c>
      <c r="BH21" s="15">
        <v>0</v>
      </c>
      <c r="BI21" s="15">
        <v>0</v>
      </c>
      <c r="BJ21" s="15">
        <v>0</v>
      </c>
      <c r="BK21" s="15">
        <v>0</v>
      </c>
      <c r="BL21" s="15">
        <v>0</v>
      </c>
      <c r="BM21" s="15">
        <v>0</v>
      </c>
      <c r="BN21" s="15">
        <v>0</v>
      </c>
      <c r="BO21" s="15">
        <v>0</v>
      </c>
      <c r="BP21" s="15">
        <v>0</v>
      </c>
      <c r="BQ21" s="15">
        <v>0</v>
      </c>
      <c r="BR21" s="15">
        <v>0</v>
      </c>
      <c r="BS21" s="15">
        <v>0</v>
      </c>
      <c r="BT21" s="15">
        <v>0</v>
      </c>
      <c r="BU21" s="15">
        <v>0</v>
      </c>
      <c r="BV21" s="15">
        <v>0</v>
      </c>
      <c r="BW21" s="15">
        <v>0</v>
      </c>
      <c r="BX21" s="15">
        <v>0</v>
      </c>
      <c r="BY21" s="15">
        <v>422</v>
      </c>
      <c r="BZ21" s="15">
        <v>595</v>
      </c>
      <c r="CA21" s="15">
        <v>594</v>
      </c>
      <c r="CB21" s="15">
        <v>679</v>
      </c>
      <c r="CC21" s="15">
        <v>768</v>
      </c>
      <c r="CD21" s="15">
        <v>769</v>
      </c>
      <c r="CE21" s="15">
        <v>880</v>
      </c>
      <c r="CF21" s="15">
        <v>1432</v>
      </c>
      <c r="CG21" s="15">
        <v>1745</v>
      </c>
      <c r="CH21" s="15">
        <v>1775</v>
      </c>
      <c r="CI21" s="15">
        <v>1628</v>
      </c>
      <c r="CJ21" s="15">
        <v>1442</v>
      </c>
      <c r="CK21" s="15">
        <v>1303</v>
      </c>
      <c r="CL21" s="15">
        <v>1445</v>
      </c>
      <c r="CM21" s="15">
        <v>1232</v>
      </c>
      <c r="CN21" s="15">
        <v>1144</v>
      </c>
      <c r="CO21" s="15">
        <v>1096</v>
      </c>
      <c r="CP21" s="15">
        <v>789</v>
      </c>
      <c r="CQ21" s="15">
        <v>1173</v>
      </c>
      <c r="CR21" s="15">
        <v>1268</v>
      </c>
      <c r="CS21" s="15">
        <v>1216</v>
      </c>
      <c r="CT21" s="15">
        <v>1176</v>
      </c>
      <c r="CU21" s="15">
        <v>1176</v>
      </c>
      <c r="CV21" s="15">
        <v>1177</v>
      </c>
      <c r="CW21" s="15">
        <v>1148</v>
      </c>
      <c r="CX21" s="15">
        <v>1198</v>
      </c>
      <c r="CY21" s="15">
        <v>1281</v>
      </c>
      <c r="CZ21" s="15">
        <v>1162</v>
      </c>
      <c r="DA21" s="15">
        <v>1168</v>
      </c>
      <c r="DB21" s="15">
        <v>1129</v>
      </c>
      <c r="DC21" s="15">
        <v>1050</v>
      </c>
      <c r="DD21" s="15">
        <v>986</v>
      </c>
      <c r="DE21" s="15">
        <v>904</v>
      </c>
      <c r="DF21" s="15">
        <v>835</v>
      </c>
      <c r="DG21" s="15">
        <v>796</v>
      </c>
      <c r="DH21" s="15">
        <v>806</v>
      </c>
      <c r="DI21" s="15">
        <v>729</v>
      </c>
      <c r="DJ21" s="15">
        <v>654</v>
      </c>
      <c r="DK21" s="15">
        <v>690</v>
      </c>
      <c r="DL21" s="15">
        <v>784</v>
      </c>
      <c r="DM21" s="15">
        <v>818</v>
      </c>
      <c r="DN21" s="15">
        <v>702</v>
      </c>
      <c r="DO21" s="15">
        <v>665</v>
      </c>
      <c r="DP21" s="15">
        <v>633</v>
      </c>
      <c r="DQ21" s="15">
        <v>614</v>
      </c>
      <c r="DR21" s="15">
        <v>569</v>
      </c>
      <c r="DS21" s="15">
        <v>616</v>
      </c>
      <c r="DT21" s="15">
        <v>588</v>
      </c>
      <c r="DU21" s="15">
        <v>521</v>
      </c>
      <c r="DV21" s="15">
        <v>495</v>
      </c>
      <c r="DW21" s="15">
        <v>446</v>
      </c>
      <c r="DX21" s="15">
        <v>481</v>
      </c>
      <c r="DY21" s="15">
        <v>472</v>
      </c>
      <c r="DZ21" s="15">
        <v>466</v>
      </c>
      <c r="EA21" s="15">
        <v>439</v>
      </c>
      <c r="EB21" s="15">
        <v>428</v>
      </c>
      <c r="EC21" s="15">
        <v>396</v>
      </c>
      <c r="ED21" s="15">
        <v>370</v>
      </c>
      <c r="EE21" s="15">
        <v>390</v>
      </c>
      <c r="EF21" s="15">
        <v>367</v>
      </c>
      <c r="EG21" s="15">
        <v>338</v>
      </c>
      <c r="EH21" s="15">
        <v>394</v>
      </c>
      <c r="EI21" s="15">
        <v>543</v>
      </c>
      <c r="EJ21" s="15">
        <v>613</v>
      </c>
      <c r="EK21" s="15">
        <v>651</v>
      </c>
      <c r="EL21" s="15">
        <v>612</v>
      </c>
      <c r="EM21" s="15">
        <v>555</v>
      </c>
      <c r="EN21" s="15">
        <v>552</v>
      </c>
      <c r="EO21" s="15">
        <v>471</v>
      </c>
      <c r="EP21" s="15">
        <v>448</v>
      </c>
      <c r="EQ21" s="15">
        <v>467</v>
      </c>
      <c r="ER21" s="15">
        <v>456</v>
      </c>
      <c r="ES21" s="15">
        <v>456</v>
      </c>
      <c r="ET21" s="15">
        <v>517</v>
      </c>
      <c r="EU21" s="15">
        <v>553</v>
      </c>
      <c r="EV21" s="15">
        <v>667</v>
      </c>
      <c r="EW21" s="15">
        <v>696</v>
      </c>
      <c r="EX21" s="15">
        <v>598</v>
      </c>
      <c r="EY21" s="15">
        <v>579</v>
      </c>
      <c r="EZ21" s="15">
        <v>556</v>
      </c>
      <c r="FA21" s="15">
        <v>501</v>
      </c>
      <c r="FB21" s="15">
        <v>531</v>
      </c>
      <c r="FC21" s="15">
        <v>569</v>
      </c>
      <c r="FD21" s="15">
        <v>619</v>
      </c>
      <c r="FE21" s="15">
        <v>698</v>
      </c>
      <c r="FF21" s="15">
        <v>896</v>
      </c>
      <c r="FG21" s="15">
        <v>925</v>
      </c>
      <c r="FH21" s="15">
        <v>1002</v>
      </c>
      <c r="FI21" s="15">
        <v>1110</v>
      </c>
      <c r="FJ21" s="15">
        <v>1171</v>
      </c>
      <c r="FK21" s="15">
        <v>1225</v>
      </c>
      <c r="FL21" s="15">
        <v>1255</v>
      </c>
      <c r="FM21" s="15">
        <v>1347</v>
      </c>
      <c r="FN21" s="15">
        <v>1551</v>
      </c>
      <c r="FO21" s="15">
        <v>1881</v>
      </c>
      <c r="FP21" s="15">
        <v>2125</v>
      </c>
      <c r="FQ21" s="15">
        <v>2374</v>
      </c>
      <c r="FR21" s="15">
        <v>2604</v>
      </c>
      <c r="FS21" s="15">
        <v>2652</v>
      </c>
      <c r="FT21" s="15">
        <v>2723</v>
      </c>
      <c r="FU21" s="15">
        <v>2726</v>
      </c>
      <c r="FV21" s="15">
        <v>2665</v>
      </c>
      <c r="FW21" s="15">
        <v>2655</v>
      </c>
      <c r="FX21" s="15">
        <v>2652</v>
      </c>
      <c r="FY21" s="15">
        <v>2502</v>
      </c>
      <c r="FZ21" s="15">
        <v>2400</v>
      </c>
      <c r="GA21" s="15">
        <v>2367</v>
      </c>
      <c r="GB21" s="15">
        <v>2216</v>
      </c>
      <c r="GC21" s="15">
        <v>2006</v>
      </c>
      <c r="GD21" s="15">
        <v>1974</v>
      </c>
      <c r="GE21" s="15">
        <v>1824</v>
      </c>
      <c r="GF21" s="15">
        <v>1773</v>
      </c>
      <c r="GG21" s="15">
        <v>1731</v>
      </c>
      <c r="GH21" s="15">
        <v>1545</v>
      </c>
      <c r="GI21" s="15">
        <v>1462</v>
      </c>
      <c r="GJ21" s="15">
        <v>1444</v>
      </c>
      <c r="GK21" s="15">
        <v>1303</v>
      </c>
      <c r="GL21" s="15">
        <v>1219</v>
      </c>
      <c r="GM21" s="15">
        <v>1348</v>
      </c>
      <c r="GN21" s="15">
        <v>1313</v>
      </c>
      <c r="GO21" s="15">
        <v>1289</v>
      </c>
      <c r="GP21" s="15">
        <v>1388</v>
      </c>
      <c r="GQ21" s="15">
        <v>1298</v>
      </c>
      <c r="GR21" s="15">
        <v>1585</v>
      </c>
      <c r="GS21" s="15">
        <v>1515</v>
      </c>
      <c r="GT21" s="15">
        <v>1280</v>
      </c>
      <c r="GU21" s="15">
        <v>1205</v>
      </c>
      <c r="GV21" s="15">
        <v>1206</v>
      </c>
      <c r="GW21" s="15">
        <v>1155</v>
      </c>
      <c r="GX21" s="15">
        <v>1117</v>
      </c>
      <c r="GY21" s="15">
        <v>1225</v>
      </c>
      <c r="GZ21" s="15">
        <v>1199</v>
      </c>
      <c r="HA21" s="15">
        <v>1125</v>
      </c>
      <c r="HB21" s="15">
        <v>1100</v>
      </c>
      <c r="HC21" s="15">
        <v>1235</v>
      </c>
      <c r="HD21" s="15">
        <v>1220</v>
      </c>
      <c r="HE21" s="15">
        <v>1333</v>
      </c>
      <c r="HF21" s="15">
        <v>1119</v>
      </c>
      <c r="HG21" s="15">
        <v>1046</v>
      </c>
      <c r="HH21" s="15">
        <v>998</v>
      </c>
      <c r="HI21" s="15">
        <v>871</v>
      </c>
      <c r="HJ21" s="15">
        <v>835</v>
      </c>
      <c r="HK21" s="15">
        <v>898</v>
      </c>
      <c r="HL21" s="15">
        <v>763</v>
      </c>
      <c r="HM21" s="15">
        <v>716</v>
      </c>
      <c r="HN21" s="15">
        <v>783</v>
      </c>
      <c r="HO21" s="15">
        <v>863</v>
      </c>
      <c r="HP21" s="15">
        <v>867</v>
      </c>
      <c r="HQ21" s="15">
        <v>987</v>
      </c>
      <c r="HR21" s="15">
        <v>934</v>
      </c>
      <c r="HS21" s="15">
        <v>870</v>
      </c>
      <c r="HT21" s="15">
        <v>845</v>
      </c>
      <c r="HU21" s="15">
        <v>752</v>
      </c>
      <c r="HV21" s="15">
        <v>717</v>
      </c>
      <c r="HW21" s="15">
        <v>766</v>
      </c>
      <c r="HX21" s="15">
        <v>771</v>
      </c>
      <c r="HY21" s="15">
        <v>860</v>
      </c>
      <c r="HZ21" s="15">
        <v>763</v>
      </c>
      <c r="IA21" s="15">
        <v>720</v>
      </c>
      <c r="IB21" s="15">
        <v>814</v>
      </c>
      <c r="IC21" s="15">
        <v>918</v>
      </c>
      <c r="ID21" s="15">
        <v>892</v>
      </c>
      <c r="IE21" s="15">
        <v>841</v>
      </c>
      <c r="IF21" s="15">
        <v>735</v>
      </c>
      <c r="IG21" s="15">
        <v>690</v>
      </c>
      <c r="IH21" s="15">
        <v>636</v>
      </c>
      <c r="II21" s="15">
        <v>662</v>
      </c>
      <c r="IJ21" s="15">
        <v>635</v>
      </c>
      <c r="IK21" s="15">
        <v>591</v>
      </c>
      <c r="IL21" s="15">
        <v>703</v>
      </c>
      <c r="IM21" s="15">
        <v>673</v>
      </c>
      <c r="IN21" s="15">
        <v>738</v>
      </c>
      <c r="IO21" s="15">
        <v>874</v>
      </c>
      <c r="IP21" s="15">
        <v>837</v>
      </c>
      <c r="IQ21" s="47">
        <v>801</v>
      </c>
      <c r="IR21" s="47">
        <v>717</v>
      </c>
      <c r="IS21" s="47">
        <v>640</v>
      </c>
      <c r="IT21" s="47">
        <v>614</v>
      </c>
      <c r="IU21" s="47">
        <v>662</v>
      </c>
      <c r="IV21" s="47">
        <v>656</v>
      </c>
      <c r="IW21" s="47">
        <v>591</v>
      </c>
      <c r="IX21" s="47">
        <v>629</v>
      </c>
      <c r="IY21" s="47">
        <v>687</v>
      </c>
      <c r="IZ21" s="47">
        <v>743</v>
      </c>
      <c r="JA21" s="47">
        <v>825</v>
      </c>
      <c r="JB21" s="47">
        <v>798</v>
      </c>
      <c r="JC21" s="47">
        <v>683</v>
      </c>
      <c r="JD21" s="47">
        <v>705</v>
      </c>
      <c r="JE21" s="47">
        <v>639</v>
      </c>
      <c r="JF21" s="47">
        <v>596</v>
      </c>
      <c r="JG21" s="47">
        <v>656</v>
      </c>
      <c r="JH21" s="47">
        <v>609</v>
      </c>
      <c r="JI21" s="47">
        <v>582</v>
      </c>
      <c r="JJ21" s="47">
        <v>592</v>
      </c>
      <c r="JK21" s="47">
        <v>562</v>
      </c>
      <c r="JL21" s="47">
        <v>655</v>
      </c>
      <c r="JM21" s="47">
        <v>777</v>
      </c>
      <c r="JN21" s="47">
        <v>748</v>
      </c>
      <c r="JO21" s="47">
        <v>682</v>
      </c>
      <c r="JP21" s="47">
        <v>611</v>
      </c>
      <c r="JQ21" s="47">
        <v>525</v>
      </c>
      <c r="JR21" s="47">
        <v>542</v>
      </c>
      <c r="JS21" s="47">
        <v>603</v>
      </c>
      <c r="JT21" s="47">
        <v>565</v>
      </c>
      <c r="JU21" s="47">
        <v>542</v>
      </c>
      <c r="JV21" s="47">
        <v>520</v>
      </c>
      <c r="JW21" s="47">
        <v>525</v>
      </c>
      <c r="JX21" s="47">
        <v>556</v>
      </c>
      <c r="JY21" s="47">
        <v>761</v>
      </c>
      <c r="JZ21" s="47">
        <v>751</v>
      </c>
      <c r="KA21" s="47">
        <v>750</v>
      </c>
      <c r="KB21" s="47">
        <v>735</v>
      </c>
      <c r="KC21" s="47">
        <v>553</v>
      </c>
      <c r="KD21" s="47">
        <v>526</v>
      </c>
      <c r="KE21" s="47">
        <v>594</v>
      </c>
      <c r="KF21" s="47">
        <v>585</v>
      </c>
      <c r="KG21" s="47">
        <v>533</v>
      </c>
      <c r="KH21" s="47">
        <v>573</v>
      </c>
      <c r="KI21" s="47">
        <v>616</v>
      </c>
      <c r="KJ21" s="47">
        <v>671</v>
      </c>
      <c r="KK21" s="47">
        <v>820</v>
      </c>
      <c r="KL21" s="47">
        <v>851</v>
      </c>
      <c r="KM21" s="47">
        <v>772</v>
      </c>
      <c r="KN21" s="47">
        <v>735</v>
      </c>
      <c r="KO21" s="47">
        <v>572</v>
      </c>
      <c r="KP21" s="47">
        <v>482</v>
      </c>
      <c r="KQ21" s="47">
        <v>539</v>
      </c>
      <c r="KR21" s="47">
        <v>523</v>
      </c>
      <c r="KS21" s="47">
        <v>530</v>
      </c>
      <c r="KT21" s="47">
        <v>6012</v>
      </c>
      <c r="KU21" s="47">
        <v>8370</v>
      </c>
      <c r="KV21" s="47">
        <v>8221</v>
      </c>
      <c r="KW21" s="47">
        <v>8136</v>
      </c>
      <c r="KX21" s="47">
        <v>7191</v>
      </c>
      <c r="KY21" s="47">
        <v>6845</v>
      </c>
      <c r="KZ21" s="47">
        <v>4659</v>
      </c>
      <c r="LA21" s="47">
        <v>3391</v>
      </c>
      <c r="LB21" s="47">
        <v>2953</v>
      </c>
      <c r="LC21" s="47">
        <v>2953</v>
      </c>
      <c r="LD21" s="47">
        <v>2595</v>
      </c>
      <c r="LE21" s="47">
        <v>1906</v>
      </c>
      <c r="LF21" s="47">
        <v>1810</v>
      </c>
      <c r="LG21" s="47">
        <v>1997</v>
      </c>
      <c r="LH21" s="47">
        <v>1508</v>
      </c>
      <c r="LI21" s="47">
        <v>1309</v>
      </c>
      <c r="LJ21" s="47">
        <v>1041</v>
      </c>
      <c r="LK21" s="47">
        <v>855</v>
      </c>
      <c r="LL21" s="47">
        <v>726</v>
      </c>
      <c r="LM21" s="47">
        <v>469</v>
      </c>
      <c r="LN21" s="47">
        <v>387</v>
      </c>
      <c r="LO21" s="47">
        <v>460</v>
      </c>
      <c r="LP21" s="47">
        <v>375</v>
      </c>
      <c r="LQ21" s="47">
        <v>414</v>
      </c>
      <c r="LR21" s="47">
        <v>357</v>
      </c>
      <c r="LS21" s="47">
        <v>405</v>
      </c>
      <c r="LT21" s="47">
        <v>491</v>
      </c>
      <c r="LU21" s="47">
        <v>609</v>
      </c>
      <c r="LV21" s="47">
        <v>664</v>
      </c>
      <c r="LW21" s="47">
        <v>665</v>
      </c>
      <c r="LX21" s="47">
        <v>633</v>
      </c>
      <c r="LY21" s="47">
        <v>536</v>
      </c>
      <c r="LZ21" s="47">
        <v>524</v>
      </c>
      <c r="MA21" s="47">
        <v>602</v>
      </c>
      <c r="MB21" s="47">
        <v>589</v>
      </c>
    </row>
    <row r="22" spans="1:340" s="47" customFormat="1" ht="15" customHeight="1" x14ac:dyDescent="0.2">
      <c r="A22" s="32" t="s">
        <v>134</v>
      </c>
      <c r="B22" s="32" t="s">
        <v>83</v>
      </c>
      <c r="C22" s="33" t="s">
        <v>63</v>
      </c>
      <c r="D22" s="15">
        <v>0</v>
      </c>
      <c r="E22" s="15">
        <v>0</v>
      </c>
      <c r="F22" s="15">
        <v>0</v>
      </c>
      <c r="G22" s="15">
        <v>0</v>
      </c>
      <c r="H22" s="15">
        <v>0</v>
      </c>
      <c r="I22" s="15">
        <v>0</v>
      </c>
      <c r="J22" s="15">
        <v>0</v>
      </c>
      <c r="K22" s="15">
        <v>0</v>
      </c>
      <c r="L22" s="15">
        <v>0</v>
      </c>
      <c r="M22" s="15">
        <v>0</v>
      </c>
      <c r="N22" s="15">
        <v>0</v>
      </c>
      <c r="O22" s="15">
        <v>0</v>
      </c>
      <c r="P22" s="15">
        <v>0</v>
      </c>
      <c r="Q22" s="15">
        <v>0</v>
      </c>
      <c r="R22" s="15">
        <v>0</v>
      </c>
      <c r="S22" s="15">
        <v>0</v>
      </c>
      <c r="T22" s="15">
        <v>0</v>
      </c>
      <c r="U22" s="15">
        <v>0</v>
      </c>
      <c r="V22" s="15">
        <v>0</v>
      </c>
      <c r="W22" s="15">
        <v>0</v>
      </c>
      <c r="X22" s="15">
        <v>0</v>
      </c>
      <c r="Y22" s="15">
        <v>0</v>
      </c>
      <c r="Z22" s="15">
        <v>0</v>
      </c>
      <c r="AA22" s="15">
        <v>0</v>
      </c>
      <c r="AB22" s="15">
        <v>0</v>
      </c>
      <c r="AC22" s="15">
        <v>0</v>
      </c>
      <c r="AD22" s="15">
        <v>0</v>
      </c>
      <c r="AE22" s="15">
        <v>0</v>
      </c>
      <c r="AF22" s="15">
        <v>0</v>
      </c>
      <c r="AG22" s="15">
        <v>0</v>
      </c>
      <c r="AH22" s="15">
        <v>0</v>
      </c>
      <c r="AI22" s="15">
        <v>0</v>
      </c>
      <c r="AJ22" s="15">
        <v>0</v>
      </c>
      <c r="AK22" s="15">
        <v>0</v>
      </c>
      <c r="AL22" s="15">
        <v>0</v>
      </c>
      <c r="AM22" s="15">
        <v>0</v>
      </c>
      <c r="AN22" s="15">
        <v>0</v>
      </c>
      <c r="AO22" s="15">
        <v>0</v>
      </c>
      <c r="AP22" s="15">
        <v>0</v>
      </c>
      <c r="AQ22" s="15">
        <v>0</v>
      </c>
      <c r="AR22" s="15">
        <v>0</v>
      </c>
      <c r="AS22" s="15">
        <v>0</v>
      </c>
      <c r="AT22" s="15">
        <v>0</v>
      </c>
      <c r="AU22" s="15">
        <v>0</v>
      </c>
      <c r="AV22" s="15">
        <v>0</v>
      </c>
      <c r="AW22" s="15">
        <v>0</v>
      </c>
      <c r="AX22" s="15">
        <v>0</v>
      </c>
      <c r="AY22" s="15">
        <v>0</v>
      </c>
      <c r="AZ22" s="15">
        <v>0</v>
      </c>
      <c r="BA22" s="15">
        <v>0</v>
      </c>
      <c r="BB22" s="15">
        <v>0</v>
      </c>
      <c r="BC22" s="15">
        <v>0</v>
      </c>
      <c r="BD22" s="15">
        <v>0</v>
      </c>
      <c r="BE22" s="15">
        <v>0</v>
      </c>
      <c r="BF22" s="15">
        <v>0</v>
      </c>
      <c r="BG22" s="15">
        <v>0</v>
      </c>
      <c r="BH22" s="15">
        <v>0</v>
      </c>
      <c r="BI22" s="15">
        <v>0</v>
      </c>
      <c r="BJ22" s="15">
        <v>0</v>
      </c>
      <c r="BK22" s="15">
        <v>0</v>
      </c>
      <c r="BL22" s="15">
        <v>0</v>
      </c>
      <c r="BM22" s="15">
        <v>0</v>
      </c>
      <c r="BN22" s="15">
        <v>0</v>
      </c>
      <c r="BO22" s="15">
        <v>0</v>
      </c>
      <c r="BP22" s="15">
        <v>0</v>
      </c>
      <c r="BQ22" s="15">
        <v>0</v>
      </c>
      <c r="BR22" s="15">
        <v>0</v>
      </c>
      <c r="BS22" s="15">
        <v>0</v>
      </c>
      <c r="BT22" s="15">
        <v>0</v>
      </c>
      <c r="BU22" s="15">
        <v>0</v>
      </c>
      <c r="BV22" s="15">
        <v>0</v>
      </c>
      <c r="BW22" s="15">
        <v>0</v>
      </c>
      <c r="BX22" s="15">
        <v>0</v>
      </c>
      <c r="BY22" s="15">
        <v>229</v>
      </c>
      <c r="BZ22" s="15">
        <v>300</v>
      </c>
      <c r="CA22" s="15">
        <v>365</v>
      </c>
      <c r="CB22" s="15">
        <v>414</v>
      </c>
      <c r="CC22" s="15">
        <v>471</v>
      </c>
      <c r="CD22" s="15">
        <v>486</v>
      </c>
      <c r="CE22" s="15">
        <v>469</v>
      </c>
      <c r="CF22" s="15">
        <v>478</v>
      </c>
      <c r="CG22" s="15">
        <v>589</v>
      </c>
      <c r="CH22" s="15">
        <v>702</v>
      </c>
      <c r="CI22" s="15">
        <v>737</v>
      </c>
      <c r="CJ22" s="15">
        <v>689</v>
      </c>
      <c r="CK22" s="15">
        <v>704</v>
      </c>
      <c r="CL22" s="15">
        <v>866</v>
      </c>
      <c r="CM22" s="15">
        <v>933</v>
      </c>
      <c r="CN22" s="15">
        <v>921</v>
      </c>
      <c r="CO22" s="15">
        <v>948</v>
      </c>
      <c r="CP22" s="15">
        <v>759</v>
      </c>
      <c r="CQ22" s="15">
        <v>875</v>
      </c>
      <c r="CR22" s="15">
        <v>903</v>
      </c>
      <c r="CS22" s="15">
        <v>890</v>
      </c>
      <c r="CT22" s="15">
        <v>844</v>
      </c>
      <c r="CU22" s="15">
        <v>844</v>
      </c>
      <c r="CV22" s="15">
        <v>786</v>
      </c>
      <c r="CW22" s="15">
        <v>780</v>
      </c>
      <c r="CX22" s="15">
        <v>755</v>
      </c>
      <c r="CY22" s="15">
        <v>716</v>
      </c>
      <c r="CZ22" s="15">
        <v>1253</v>
      </c>
      <c r="DA22" s="15">
        <v>1189</v>
      </c>
      <c r="DB22" s="15">
        <v>1218</v>
      </c>
      <c r="DC22" s="15">
        <v>1128</v>
      </c>
      <c r="DD22" s="15">
        <v>1058</v>
      </c>
      <c r="DE22" s="15">
        <v>921</v>
      </c>
      <c r="DF22" s="15">
        <v>879</v>
      </c>
      <c r="DG22" s="15">
        <v>754</v>
      </c>
      <c r="DH22" s="15">
        <v>692</v>
      </c>
      <c r="DI22" s="15">
        <v>591</v>
      </c>
      <c r="DJ22" s="15">
        <v>602</v>
      </c>
      <c r="DK22" s="15">
        <v>838</v>
      </c>
      <c r="DL22" s="15">
        <v>1034</v>
      </c>
      <c r="DM22" s="15">
        <v>1001</v>
      </c>
      <c r="DN22" s="15">
        <v>1031</v>
      </c>
      <c r="DO22" s="15">
        <v>965</v>
      </c>
      <c r="DP22" s="15">
        <v>976</v>
      </c>
      <c r="DQ22" s="15">
        <v>920</v>
      </c>
      <c r="DR22" s="15">
        <v>821</v>
      </c>
      <c r="DS22" s="15">
        <v>857</v>
      </c>
      <c r="DT22" s="15">
        <v>759</v>
      </c>
      <c r="DU22" s="15">
        <v>679</v>
      </c>
      <c r="DV22" s="15">
        <v>786</v>
      </c>
      <c r="DW22" s="15">
        <v>787</v>
      </c>
      <c r="DX22" s="15">
        <v>751</v>
      </c>
      <c r="DY22" s="15">
        <v>679</v>
      </c>
      <c r="DZ22" s="15">
        <v>661</v>
      </c>
      <c r="EA22" s="15">
        <v>648</v>
      </c>
      <c r="EB22" s="15">
        <v>561</v>
      </c>
      <c r="EC22" s="15">
        <v>469</v>
      </c>
      <c r="ED22" s="15">
        <v>420</v>
      </c>
      <c r="EE22" s="15">
        <v>430</v>
      </c>
      <c r="EF22" s="15">
        <v>367</v>
      </c>
      <c r="EG22" s="15">
        <v>360</v>
      </c>
      <c r="EH22" s="15">
        <v>332</v>
      </c>
      <c r="EI22" s="15">
        <v>314</v>
      </c>
      <c r="EJ22" s="15">
        <v>396</v>
      </c>
      <c r="EK22" s="15">
        <v>423</v>
      </c>
      <c r="EL22" s="15">
        <v>469</v>
      </c>
      <c r="EM22" s="15">
        <v>465</v>
      </c>
      <c r="EN22" s="15">
        <v>492</v>
      </c>
      <c r="EO22" s="15">
        <v>415</v>
      </c>
      <c r="EP22" s="15">
        <v>429</v>
      </c>
      <c r="EQ22" s="15">
        <v>478</v>
      </c>
      <c r="ER22" s="15">
        <v>438</v>
      </c>
      <c r="ES22" s="15">
        <v>461</v>
      </c>
      <c r="ET22" s="15">
        <v>446</v>
      </c>
      <c r="EU22" s="15">
        <v>443</v>
      </c>
      <c r="EV22" s="15">
        <v>439</v>
      </c>
      <c r="EW22" s="15">
        <v>442</v>
      </c>
      <c r="EX22" s="15">
        <v>403</v>
      </c>
      <c r="EY22" s="15">
        <v>435</v>
      </c>
      <c r="EZ22" s="15">
        <v>413</v>
      </c>
      <c r="FA22" s="15">
        <v>354</v>
      </c>
      <c r="FB22" s="15">
        <v>350</v>
      </c>
      <c r="FC22" s="15">
        <v>360</v>
      </c>
      <c r="FD22" s="15">
        <v>348</v>
      </c>
      <c r="FE22" s="15">
        <v>346</v>
      </c>
      <c r="FF22" s="15">
        <v>388</v>
      </c>
      <c r="FG22" s="15">
        <v>435</v>
      </c>
      <c r="FH22" s="15">
        <v>471</v>
      </c>
      <c r="FI22" s="15">
        <v>599</v>
      </c>
      <c r="FJ22" s="15">
        <v>661</v>
      </c>
      <c r="FK22" s="15">
        <v>679</v>
      </c>
      <c r="FL22" s="15">
        <v>684</v>
      </c>
      <c r="FM22" s="15">
        <v>773</v>
      </c>
      <c r="FN22" s="15">
        <v>865</v>
      </c>
      <c r="FO22" s="15">
        <v>934</v>
      </c>
      <c r="FP22" s="15">
        <v>1008</v>
      </c>
      <c r="FQ22" s="15">
        <v>1184</v>
      </c>
      <c r="FR22" s="15">
        <v>1203</v>
      </c>
      <c r="FS22" s="15">
        <v>1337</v>
      </c>
      <c r="FT22" s="15">
        <v>1368</v>
      </c>
      <c r="FU22" s="15">
        <v>1540</v>
      </c>
      <c r="FV22" s="15">
        <v>1504</v>
      </c>
      <c r="FW22" s="15">
        <v>1468</v>
      </c>
      <c r="FX22" s="15">
        <v>1372</v>
      </c>
      <c r="FY22" s="15">
        <v>1241</v>
      </c>
      <c r="FZ22" s="15">
        <v>1252</v>
      </c>
      <c r="GA22" s="15">
        <v>1188</v>
      </c>
      <c r="GB22" s="15">
        <v>1063</v>
      </c>
      <c r="GC22" s="15">
        <v>1035</v>
      </c>
      <c r="GD22" s="15">
        <v>1054</v>
      </c>
      <c r="GE22" s="15">
        <v>1020</v>
      </c>
      <c r="GF22" s="15">
        <v>1001</v>
      </c>
      <c r="GG22" s="15">
        <v>985</v>
      </c>
      <c r="GH22" s="15">
        <v>946</v>
      </c>
      <c r="GI22" s="15">
        <v>905</v>
      </c>
      <c r="GJ22" s="15">
        <v>937</v>
      </c>
      <c r="GK22" s="15">
        <v>839</v>
      </c>
      <c r="GL22" s="15">
        <v>764</v>
      </c>
      <c r="GM22" s="15">
        <v>819</v>
      </c>
      <c r="GN22" s="15">
        <v>806</v>
      </c>
      <c r="GO22" s="15">
        <v>768</v>
      </c>
      <c r="GP22" s="15">
        <v>688</v>
      </c>
      <c r="GQ22" s="15">
        <v>693</v>
      </c>
      <c r="GR22" s="15">
        <v>897</v>
      </c>
      <c r="GS22" s="15">
        <v>884</v>
      </c>
      <c r="GT22" s="15">
        <v>779</v>
      </c>
      <c r="GU22" s="15">
        <v>790</v>
      </c>
      <c r="GV22" s="15">
        <v>771</v>
      </c>
      <c r="GW22" s="15">
        <v>731</v>
      </c>
      <c r="GX22" s="15">
        <v>723</v>
      </c>
      <c r="GY22" s="15">
        <v>696</v>
      </c>
      <c r="GZ22" s="15">
        <v>670</v>
      </c>
      <c r="HA22" s="15">
        <v>618</v>
      </c>
      <c r="HB22" s="15">
        <v>637</v>
      </c>
      <c r="HC22" s="15">
        <v>670</v>
      </c>
      <c r="HD22" s="15">
        <v>645</v>
      </c>
      <c r="HE22" s="15">
        <v>644</v>
      </c>
      <c r="HF22" s="15">
        <v>557</v>
      </c>
      <c r="HG22" s="15">
        <v>544</v>
      </c>
      <c r="HH22" s="15">
        <v>547</v>
      </c>
      <c r="HI22" s="15">
        <v>486</v>
      </c>
      <c r="HJ22" s="15">
        <v>446</v>
      </c>
      <c r="HK22" s="15">
        <v>451</v>
      </c>
      <c r="HL22" s="15">
        <v>417</v>
      </c>
      <c r="HM22" s="15">
        <v>422</v>
      </c>
      <c r="HN22" s="15">
        <v>413</v>
      </c>
      <c r="HO22" s="15">
        <v>426</v>
      </c>
      <c r="HP22" s="15">
        <v>474</v>
      </c>
      <c r="HQ22" s="15">
        <v>489</v>
      </c>
      <c r="HR22" s="15">
        <v>479</v>
      </c>
      <c r="HS22" s="15">
        <v>461</v>
      </c>
      <c r="HT22" s="15">
        <v>452</v>
      </c>
      <c r="HU22" s="15">
        <v>461</v>
      </c>
      <c r="HV22" s="15">
        <v>437</v>
      </c>
      <c r="HW22" s="15">
        <v>423</v>
      </c>
      <c r="HX22" s="15">
        <v>417</v>
      </c>
      <c r="HY22" s="15">
        <v>450</v>
      </c>
      <c r="HZ22" s="15">
        <v>401</v>
      </c>
      <c r="IA22" s="15">
        <v>432</v>
      </c>
      <c r="IB22" s="15">
        <v>436</v>
      </c>
      <c r="IC22" s="15">
        <v>492</v>
      </c>
      <c r="ID22" s="15">
        <v>474</v>
      </c>
      <c r="IE22" s="15">
        <v>441</v>
      </c>
      <c r="IF22" s="15">
        <v>431</v>
      </c>
      <c r="IG22" s="15">
        <v>430</v>
      </c>
      <c r="IH22" s="15">
        <v>432</v>
      </c>
      <c r="II22" s="15">
        <v>448</v>
      </c>
      <c r="IJ22" s="15">
        <v>446</v>
      </c>
      <c r="IK22" s="15">
        <v>412</v>
      </c>
      <c r="IL22" s="15">
        <v>364</v>
      </c>
      <c r="IM22" s="15">
        <v>425</v>
      </c>
      <c r="IN22" s="15">
        <v>442</v>
      </c>
      <c r="IO22" s="15">
        <v>446</v>
      </c>
      <c r="IP22" s="15">
        <v>459</v>
      </c>
      <c r="IQ22" s="47">
        <v>464</v>
      </c>
      <c r="IR22" s="47">
        <v>461</v>
      </c>
      <c r="IS22" s="47">
        <v>472</v>
      </c>
      <c r="IT22" s="47">
        <v>461</v>
      </c>
      <c r="IU22" s="47">
        <v>448</v>
      </c>
      <c r="IV22" s="47">
        <v>412</v>
      </c>
      <c r="IW22" s="47">
        <v>376</v>
      </c>
      <c r="IX22" s="47">
        <v>416</v>
      </c>
      <c r="IY22" s="47">
        <v>430</v>
      </c>
      <c r="IZ22" s="47">
        <v>444</v>
      </c>
      <c r="JA22" s="47">
        <v>475</v>
      </c>
      <c r="JB22" s="47">
        <v>459</v>
      </c>
      <c r="JC22" s="47">
        <v>462</v>
      </c>
      <c r="JD22" s="47">
        <v>451</v>
      </c>
      <c r="JE22" s="47">
        <v>461</v>
      </c>
      <c r="JF22" s="47">
        <v>443</v>
      </c>
      <c r="JG22" s="47">
        <v>456</v>
      </c>
      <c r="JH22" s="47">
        <v>437</v>
      </c>
      <c r="JI22" s="47">
        <v>416</v>
      </c>
      <c r="JJ22" s="47">
        <v>389</v>
      </c>
      <c r="JK22" s="47">
        <v>421</v>
      </c>
      <c r="JL22" s="47">
        <v>417</v>
      </c>
      <c r="JM22" s="47">
        <v>426</v>
      </c>
      <c r="JN22" s="47">
        <v>443</v>
      </c>
      <c r="JO22" s="47">
        <v>407</v>
      </c>
      <c r="JP22" s="47">
        <v>432</v>
      </c>
      <c r="JQ22" s="47">
        <v>387</v>
      </c>
      <c r="JR22" s="47">
        <v>385</v>
      </c>
      <c r="JS22" s="47">
        <v>365</v>
      </c>
      <c r="JT22" s="47">
        <v>354</v>
      </c>
      <c r="JU22" s="47">
        <v>354</v>
      </c>
      <c r="JV22" s="47">
        <v>337</v>
      </c>
      <c r="JW22" s="47">
        <v>372</v>
      </c>
      <c r="JX22" s="47">
        <v>368</v>
      </c>
      <c r="JY22" s="47">
        <v>396</v>
      </c>
      <c r="JZ22" s="47">
        <v>395</v>
      </c>
      <c r="KA22" s="47">
        <v>417</v>
      </c>
      <c r="KB22" s="47">
        <v>402</v>
      </c>
      <c r="KC22" s="47">
        <v>337</v>
      </c>
      <c r="KD22" s="47">
        <v>320</v>
      </c>
      <c r="KE22" s="47">
        <v>301</v>
      </c>
      <c r="KF22" s="47">
        <v>326</v>
      </c>
      <c r="KG22" s="47">
        <v>293</v>
      </c>
      <c r="KH22" s="47">
        <v>298</v>
      </c>
      <c r="KI22" s="47">
        <v>304</v>
      </c>
      <c r="KJ22" s="47">
        <v>341</v>
      </c>
      <c r="KK22" s="47">
        <v>355</v>
      </c>
      <c r="KL22" s="47">
        <v>331</v>
      </c>
      <c r="KM22" s="47">
        <v>342</v>
      </c>
      <c r="KN22" s="47">
        <v>328</v>
      </c>
      <c r="KO22" s="47">
        <v>292</v>
      </c>
      <c r="KP22" s="47">
        <v>314</v>
      </c>
      <c r="KQ22" s="47">
        <v>292</v>
      </c>
      <c r="KR22" s="47">
        <v>274</v>
      </c>
      <c r="KS22" s="47">
        <v>262</v>
      </c>
      <c r="KT22" s="47">
        <v>2722</v>
      </c>
      <c r="KU22" s="47">
        <v>3121</v>
      </c>
      <c r="KV22" s="47">
        <v>3319</v>
      </c>
      <c r="KW22" s="47">
        <v>3408</v>
      </c>
      <c r="KX22" s="47">
        <v>3061</v>
      </c>
      <c r="KY22" s="47">
        <v>2461</v>
      </c>
      <c r="KZ22" s="47">
        <v>1674</v>
      </c>
      <c r="LA22" s="47">
        <v>1208</v>
      </c>
      <c r="LB22" s="47">
        <v>1059</v>
      </c>
      <c r="LC22" s="47">
        <v>1059</v>
      </c>
      <c r="LD22" s="47">
        <v>888</v>
      </c>
      <c r="LE22" s="47">
        <v>725</v>
      </c>
      <c r="LF22" s="47">
        <v>693</v>
      </c>
      <c r="LG22" s="47">
        <v>751</v>
      </c>
      <c r="LH22" s="47">
        <v>619</v>
      </c>
      <c r="LI22" s="47">
        <v>525</v>
      </c>
      <c r="LJ22" s="47">
        <v>456</v>
      </c>
      <c r="LK22" s="47">
        <v>405</v>
      </c>
      <c r="LL22" s="47">
        <v>280</v>
      </c>
      <c r="LM22" s="47">
        <v>287</v>
      </c>
      <c r="LN22" s="47">
        <v>167</v>
      </c>
      <c r="LO22" s="47">
        <v>199</v>
      </c>
      <c r="LP22" s="47">
        <v>168</v>
      </c>
      <c r="LQ22" s="47">
        <v>193</v>
      </c>
      <c r="LR22" s="47">
        <v>149</v>
      </c>
      <c r="LS22" s="47">
        <v>178</v>
      </c>
      <c r="LT22" s="47">
        <v>191</v>
      </c>
      <c r="LU22" s="47">
        <v>249</v>
      </c>
      <c r="LV22" s="47">
        <v>281</v>
      </c>
      <c r="LW22" s="47">
        <v>299</v>
      </c>
      <c r="LX22" s="47">
        <v>323</v>
      </c>
      <c r="LY22" s="47">
        <v>360</v>
      </c>
      <c r="LZ22" s="47">
        <v>380</v>
      </c>
      <c r="MA22" s="47">
        <v>401</v>
      </c>
      <c r="MB22" s="47">
        <v>436</v>
      </c>
    </row>
    <row r="23" spans="1:340" s="47" customFormat="1" ht="14.25" x14ac:dyDescent="0.2">
      <c r="A23" s="32" t="s">
        <v>134</v>
      </c>
      <c r="B23" s="32" t="s">
        <v>84</v>
      </c>
      <c r="C23" s="33" t="s">
        <v>64</v>
      </c>
      <c r="D23" s="15">
        <v>0</v>
      </c>
      <c r="E23" s="15">
        <v>0</v>
      </c>
      <c r="F23" s="15">
        <v>0</v>
      </c>
      <c r="G23" s="15">
        <v>0</v>
      </c>
      <c r="H23" s="15">
        <v>0</v>
      </c>
      <c r="I23" s="15">
        <v>0</v>
      </c>
      <c r="J23" s="15">
        <v>0</v>
      </c>
      <c r="K23" s="15">
        <v>0</v>
      </c>
      <c r="L23" s="15">
        <v>0</v>
      </c>
      <c r="M23" s="15">
        <v>0</v>
      </c>
      <c r="N23" s="15">
        <v>0</v>
      </c>
      <c r="O23" s="15">
        <v>0</v>
      </c>
      <c r="P23" s="15">
        <v>0</v>
      </c>
      <c r="Q23" s="15">
        <v>0</v>
      </c>
      <c r="R23" s="15">
        <v>0</v>
      </c>
      <c r="S23" s="15">
        <v>0</v>
      </c>
      <c r="T23" s="15">
        <v>0</v>
      </c>
      <c r="U23" s="15">
        <v>0</v>
      </c>
      <c r="V23" s="15">
        <v>0</v>
      </c>
      <c r="W23" s="15">
        <v>0</v>
      </c>
      <c r="X23" s="15">
        <v>0</v>
      </c>
      <c r="Y23" s="15">
        <v>0</v>
      </c>
      <c r="Z23" s="15">
        <v>0</v>
      </c>
      <c r="AA23" s="15">
        <v>0</v>
      </c>
      <c r="AB23" s="15">
        <v>0</v>
      </c>
      <c r="AC23" s="15">
        <v>0</v>
      </c>
      <c r="AD23" s="15">
        <v>0</v>
      </c>
      <c r="AE23" s="15">
        <v>0</v>
      </c>
      <c r="AF23" s="15">
        <v>0</v>
      </c>
      <c r="AG23" s="15">
        <v>0</v>
      </c>
      <c r="AH23" s="15">
        <v>0</v>
      </c>
      <c r="AI23" s="15">
        <v>0</v>
      </c>
      <c r="AJ23" s="15">
        <v>0</v>
      </c>
      <c r="AK23" s="15">
        <v>0</v>
      </c>
      <c r="AL23" s="15">
        <v>0</v>
      </c>
      <c r="AM23" s="15">
        <v>0</v>
      </c>
      <c r="AN23" s="15">
        <v>0</v>
      </c>
      <c r="AO23" s="15">
        <v>0</v>
      </c>
      <c r="AP23" s="15">
        <v>0</v>
      </c>
      <c r="AQ23" s="15">
        <v>0</v>
      </c>
      <c r="AR23" s="15">
        <v>0</v>
      </c>
      <c r="AS23" s="15">
        <v>0</v>
      </c>
      <c r="AT23" s="15">
        <v>0</v>
      </c>
      <c r="AU23" s="15">
        <v>0</v>
      </c>
      <c r="AV23" s="15">
        <v>0</v>
      </c>
      <c r="AW23" s="15">
        <v>0</v>
      </c>
      <c r="AX23" s="15">
        <v>0</v>
      </c>
      <c r="AY23" s="15">
        <v>0</v>
      </c>
      <c r="AZ23" s="15">
        <v>0</v>
      </c>
      <c r="BA23" s="15">
        <v>0</v>
      </c>
      <c r="BB23" s="15">
        <v>0</v>
      </c>
      <c r="BC23" s="15">
        <v>0</v>
      </c>
      <c r="BD23" s="15">
        <v>0</v>
      </c>
      <c r="BE23" s="15">
        <v>0</v>
      </c>
      <c r="BF23" s="15">
        <v>0</v>
      </c>
      <c r="BG23" s="15">
        <v>0</v>
      </c>
      <c r="BH23" s="15">
        <v>0</v>
      </c>
      <c r="BI23" s="15">
        <v>0</v>
      </c>
      <c r="BJ23" s="15">
        <v>0</v>
      </c>
      <c r="BK23" s="15">
        <v>0</v>
      </c>
      <c r="BL23" s="15">
        <v>0</v>
      </c>
      <c r="BM23" s="15">
        <v>0</v>
      </c>
      <c r="BN23" s="15">
        <v>0</v>
      </c>
      <c r="BO23" s="15">
        <v>0</v>
      </c>
      <c r="BP23" s="15">
        <v>0</v>
      </c>
      <c r="BQ23" s="15">
        <v>0</v>
      </c>
      <c r="BR23" s="15">
        <v>0</v>
      </c>
      <c r="BS23" s="15">
        <v>0</v>
      </c>
      <c r="BT23" s="15">
        <v>0</v>
      </c>
      <c r="BU23" s="15">
        <v>0</v>
      </c>
      <c r="BV23" s="15">
        <v>0</v>
      </c>
      <c r="BW23" s="15">
        <v>0</v>
      </c>
      <c r="BX23" s="15">
        <v>0</v>
      </c>
      <c r="BY23" s="15">
        <v>505</v>
      </c>
      <c r="BZ23" s="15">
        <v>776</v>
      </c>
      <c r="CA23" s="15">
        <v>824</v>
      </c>
      <c r="CB23" s="15">
        <v>901</v>
      </c>
      <c r="CC23" s="15">
        <v>1113</v>
      </c>
      <c r="CD23" s="15">
        <v>1174</v>
      </c>
      <c r="CE23" s="15">
        <v>1205</v>
      </c>
      <c r="CF23" s="15">
        <v>1175</v>
      </c>
      <c r="CG23" s="15">
        <v>1278</v>
      </c>
      <c r="CH23" s="15">
        <v>1336</v>
      </c>
      <c r="CI23" s="15">
        <v>1531</v>
      </c>
      <c r="CJ23" s="15">
        <v>1752</v>
      </c>
      <c r="CK23" s="15">
        <v>1732</v>
      </c>
      <c r="CL23" s="15">
        <v>2069</v>
      </c>
      <c r="CM23" s="15">
        <v>2034</v>
      </c>
      <c r="CN23" s="15">
        <v>2025</v>
      </c>
      <c r="CO23" s="15">
        <v>1968</v>
      </c>
      <c r="CP23" s="15">
        <v>1569</v>
      </c>
      <c r="CQ23" s="15">
        <v>1816</v>
      </c>
      <c r="CR23" s="15">
        <v>1651</v>
      </c>
      <c r="CS23" s="15">
        <v>1609</v>
      </c>
      <c r="CT23" s="15">
        <v>1641</v>
      </c>
      <c r="CU23" s="15">
        <v>1641</v>
      </c>
      <c r="CV23" s="15">
        <v>1642</v>
      </c>
      <c r="CW23" s="15">
        <v>1634</v>
      </c>
      <c r="CX23" s="15">
        <v>1709</v>
      </c>
      <c r="CY23" s="15">
        <v>1643</v>
      </c>
      <c r="CZ23" s="15">
        <v>1574</v>
      </c>
      <c r="DA23" s="15">
        <v>1543</v>
      </c>
      <c r="DB23" s="15">
        <v>1509</v>
      </c>
      <c r="DC23" s="15">
        <v>1590</v>
      </c>
      <c r="DD23" s="15">
        <v>1681</v>
      </c>
      <c r="DE23" s="15">
        <v>1744</v>
      </c>
      <c r="DF23" s="15">
        <v>1704</v>
      </c>
      <c r="DG23" s="15">
        <v>1647</v>
      </c>
      <c r="DH23" s="15">
        <v>1579</v>
      </c>
      <c r="DI23" s="15">
        <v>1452</v>
      </c>
      <c r="DJ23" s="15">
        <v>1388</v>
      </c>
      <c r="DK23" s="15">
        <v>1499</v>
      </c>
      <c r="DL23" s="15">
        <v>1495</v>
      </c>
      <c r="DM23" s="15">
        <v>1479</v>
      </c>
      <c r="DN23" s="15">
        <v>1418</v>
      </c>
      <c r="DO23" s="15">
        <v>1396</v>
      </c>
      <c r="DP23" s="15">
        <v>1341</v>
      </c>
      <c r="DQ23" s="15">
        <v>1280</v>
      </c>
      <c r="DR23" s="15">
        <v>1257</v>
      </c>
      <c r="DS23" s="15">
        <v>1262</v>
      </c>
      <c r="DT23" s="15">
        <v>1182</v>
      </c>
      <c r="DU23" s="15">
        <v>1069</v>
      </c>
      <c r="DV23" s="15">
        <v>1024</v>
      </c>
      <c r="DW23" s="15">
        <v>970</v>
      </c>
      <c r="DX23" s="15">
        <v>893</v>
      </c>
      <c r="DY23" s="15">
        <v>844</v>
      </c>
      <c r="DZ23" s="15">
        <v>815</v>
      </c>
      <c r="EA23" s="15">
        <v>834</v>
      </c>
      <c r="EB23" s="15">
        <v>827</v>
      </c>
      <c r="EC23" s="15">
        <v>827</v>
      </c>
      <c r="ED23" s="15">
        <v>803</v>
      </c>
      <c r="EE23" s="15">
        <v>868</v>
      </c>
      <c r="EF23" s="15">
        <v>798</v>
      </c>
      <c r="EG23" s="15">
        <v>789</v>
      </c>
      <c r="EH23" s="15">
        <v>781</v>
      </c>
      <c r="EI23" s="15">
        <v>834</v>
      </c>
      <c r="EJ23" s="15">
        <v>881</v>
      </c>
      <c r="EK23" s="15">
        <v>909</v>
      </c>
      <c r="EL23" s="15">
        <v>967</v>
      </c>
      <c r="EM23" s="15">
        <v>1006</v>
      </c>
      <c r="EN23" s="15">
        <v>1040</v>
      </c>
      <c r="EO23" s="15">
        <v>983</v>
      </c>
      <c r="EP23" s="15">
        <v>1019</v>
      </c>
      <c r="EQ23" s="15">
        <v>1039</v>
      </c>
      <c r="ER23" s="15">
        <v>1023</v>
      </c>
      <c r="ES23" s="15">
        <v>992</v>
      </c>
      <c r="ET23" s="15">
        <v>1001</v>
      </c>
      <c r="EU23" s="15">
        <v>1098</v>
      </c>
      <c r="EV23" s="15">
        <v>1109</v>
      </c>
      <c r="EW23" s="15">
        <v>1124</v>
      </c>
      <c r="EX23" s="15">
        <v>1333</v>
      </c>
      <c r="EY23" s="15">
        <v>1954</v>
      </c>
      <c r="EZ23" s="15">
        <v>2020</v>
      </c>
      <c r="FA23" s="15">
        <v>1983</v>
      </c>
      <c r="FB23" s="15">
        <v>2018</v>
      </c>
      <c r="FC23" s="15">
        <v>2007</v>
      </c>
      <c r="FD23" s="15">
        <v>1887</v>
      </c>
      <c r="FE23" s="15">
        <v>1753</v>
      </c>
      <c r="FF23" s="15">
        <v>1639</v>
      </c>
      <c r="FG23" s="15">
        <v>1580</v>
      </c>
      <c r="FH23" s="15">
        <v>1652</v>
      </c>
      <c r="FI23" s="15">
        <v>1684</v>
      </c>
      <c r="FJ23" s="15">
        <v>1830</v>
      </c>
      <c r="FK23" s="15">
        <v>1949</v>
      </c>
      <c r="FL23" s="15">
        <v>2070</v>
      </c>
      <c r="FM23" s="15">
        <v>2266</v>
      </c>
      <c r="FN23" s="15">
        <v>2468</v>
      </c>
      <c r="FO23" s="15">
        <v>2442</v>
      </c>
      <c r="FP23" s="15">
        <v>2516</v>
      </c>
      <c r="FQ23" s="15">
        <v>2690</v>
      </c>
      <c r="FR23" s="15">
        <v>2741</v>
      </c>
      <c r="FS23" s="15">
        <v>2672</v>
      </c>
      <c r="FT23" s="15">
        <v>2731</v>
      </c>
      <c r="FU23" s="15">
        <v>2943</v>
      </c>
      <c r="FV23" s="15">
        <v>3009</v>
      </c>
      <c r="FW23" s="15">
        <v>3312</v>
      </c>
      <c r="FX23" s="15">
        <v>3230</v>
      </c>
      <c r="FY23" s="15">
        <v>3167</v>
      </c>
      <c r="FZ23" s="15">
        <v>3059</v>
      </c>
      <c r="GA23" s="15">
        <v>2952</v>
      </c>
      <c r="GB23" s="15">
        <v>2870</v>
      </c>
      <c r="GC23" s="15">
        <v>2789</v>
      </c>
      <c r="GD23" s="15">
        <v>2721</v>
      </c>
      <c r="GE23" s="26">
        <v>2723</v>
      </c>
      <c r="GF23" s="15">
        <v>2730</v>
      </c>
      <c r="GG23" s="15">
        <v>2726</v>
      </c>
      <c r="GH23" s="15">
        <v>2780</v>
      </c>
      <c r="GI23" s="15">
        <v>2596</v>
      </c>
      <c r="GJ23" s="15">
        <v>2527</v>
      </c>
      <c r="GK23" s="15">
        <v>2510</v>
      </c>
      <c r="GL23" s="15">
        <v>2283</v>
      </c>
      <c r="GM23" s="15">
        <v>2321</v>
      </c>
      <c r="GN23" s="15">
        <v>2338</v>
      </c>
      <c r="GO23" s="15">
        <v>2262</v>
      </c>
      <c r="GP23" s="15">
        <v>2255</v>
      </c>
      <c r="GQ23" s="15">
        <v>2317</v>
      </c>
      <c r="GR23" s="15">
        <v>2721</v>
      </c>
      <c r="GS23" s="15">
        <v>2530</v>
      </c>
      <c r="GT23" s="15">
        <v>2164</v>
      </c>
      <c r="GU23" s="15">
        <v>2122</v>
      </c>
      <c r="GV23" s="15">
        <v>2024</v>
      </c>
      <c r="GW23" s="15">
        <v>1874</v>
      </c>
      <c r="GX23" s="15">
        <v>1827</v>
      </c>
      <c r="GY23" s="15">
        <v>1867</v>
      </c>
      <c r="GZ23" s="15">
        <v>1793</v>
      </c>
      <c r="HA23" s="15">
        <v>1804</v>
      </c>
      <c r="HB23" s="15">
        <v>1732</v>
      </c>
      <c r="HC23" s="15">
        <v>1739</v>
      </c>
      <c r="HD23" s="15">
        <v>1656</v>
      </c>
      <c r="HE23" s="15">
        <v>1658</v>
      </c>
      <c r="HF23" s="15">
        <v>1456</v>
      </c>
      <c r="HG23" s="15">
        <v>1401</v>
      </c>
      <c r="HH23" s="15">
        <v>1427</v>
      </c>
      <c r="HI23" s="15">
        <v>1243</v>
      </c>
      <c r="HJ23" s="15">
        <v>1233</v>
      </c>
      <c r="HK23" s="15">
        <v>1220</v>
      </c>
      <c r="HL23" s="15">
        <v>1158</v>
      </c>
      <c r="HM23" s="15">
        <v>1183</v>
      </c>
      <c r="HN23" s="15">
        <v>1239</v>
      </c>
      <c r="HO23" s="15">
        <v>1260</v>
      </c>
      <c r="HP23" s="15">
        <v>1282</v>
      </c>
      <c r="HQ23" s="15">
        <v>1275</v>
      </c>
      <c r="HR23" s="15">
        <v>1403</v>
      </c>
      <c r="HS23" s="15">
        <v>1362</v>
      </c>
      <c r="HT23" s="15">
        <v>1421</v>
      </c>
      <c r="HU23" s="15">
        <v>1533</v>
      </c>
      <c r="HV23" s="15">
        <v>1556</v>
      </c>
      <c r="HW23" s="15">
        <v>1693</v>
      </c>
      <c r="HX23" s="15">
        <v>1781</v>
      </c>
      <c r="HY23" s="15">
        <v>2008</v>
      </c>
      <c r="HZ23" s="15">
        <v>1827</v>
      </c>
      <c r="IA23" s="15">
        <v>1728</v>
      </c>
      <c r="IB23" s="15">
        <v>1702</v>
      </c>
      <c r="IC23" s="15">
        <v>1654</v>
      </c>
      <c r="ID23" s="15">
        <v>1570</v>
      </c>
      <c r="IE23" s="15">
        <v>1438</v>
      </c>
      <c r="IF23" s="15">
        <v>1350</v>
      </c>
      <c r="IG23" s="15">
        <v>1242</v>
      </c>
      <c r="IH23" s="15">
        <v>1177</v>
      </c>
      <c r="II23" s="15">
        <v>1141</v>
      </c>
      <c r="IJ23" s="15">
        <v>1091</v>
      </c>
      <c r="IK23" s="15">
        <v>1033</v>
      </c>
      <c r="IL23" s="15">
        <v>1071</v>
      </c>
      <c r="IM23" s="15">
        <v>1088</v>
      </c>
      <c r="IN23" s="15">
        <v>1079</v>
      </c>
      <c r="IO23" s="15">
        <v>1177</v>
      </c>
      <c r="IP23" s="15">
        <v>1149</v>
      </c>
      <c r="IQ23" s="47">
        <v>1127</v>
      </c>
      <c r="IR23" s="47">
        <v>1094</v>
      </c>
      <c r="IS23" s="47">
        <v>1103</v>
      </c>
      <c r="IT23" s="47">
        <v>1037</v>
      </c>
      <c r="IU23" s="47">
        <v>1141</v>
      </c>
      <c r="IV23" s="47">
        <v>1110</v>
      </c>
      <c r="IW23" s="47">
        <v>1069</v>
      </c>
      <c r="IX23" s="47">
        <v>1065</v>
      </c>
      <c r="IY23" s="47">
        <v>1098</v>
      </c>
      <c r="IZ23" s="47">
        <v>1129</v>
      </c>
      <c r="JA23" s="47">
        <v>1146</v>
      </c>
      <c r="JB23" s="47">
        <v>1127</v>
      </c>
      <c r="JC23" s="47">
        <v>1134</v>
      </c>
      <c r="JD23" s="47">
        <v>1081</v>
      </c>
      <c r="JE23" s="47">
        <v>1123</v>
      </c>
      <c r="JF23" s="47">
        <v>1051</v>
      </c>
      <c r="JG23" s="47">
        <v>1120</v>
      </c>
      <c r="JH23" s="47">
        <v>1134</v>
      </c>
      <c r="JI23" s="47">
        <v>1062</v>
      </c>
      <c r="JJ23" s="47">
        <v>1084</v>
      </c>
      <c r="JK23" s="47">
        <v>1074</v>
      </c>
      <c r="JL23" s="47">
        <v>1117</v>
      </c>
      <c r="JM23" s="47">
        <v>1170</v>
      </c>
      <c r="JN23" s="47">
        <v>1182</v>
      </c>
      <c r="JO23" s="47">
        <v>1216</v>
      </c>
      <c r="JP23" s="47">
        <v>1197</v>
      </c>
      <c r="JQ23" s="47">
        <v>1093</v>
      </c>
      <c r="JR23" s="47">
        <v>1120</v>
      </c>
      <c r="JS23" s="47">
        <v>1102</v>
      </c>
      <c r="JT23" s="47">
        <v>1181</v>
      </c>
      <c r="JU23" s="47">
        <v>1194</v>
      </c>
      <c r="JV23" s="47">
        <v>1116</v>
      </c>
      <c r="JW23" s="47">
        <v>1061</v>
      </c>
      <c r="JX23" s="47">
        <v>1116</v>
      </c>
      <c r="JY23" s="47">
        <v>1107</v>
      </c>
      <c r="JZ23" s="47">
        <v>1101</v>
      </c>
      <c r="KA23" s="47">
        <v>1030</v>
      </c>
      <c r="KB23" s="47">
        <v>1037</v>
      </c>
      <c r="KC23" s="47">
        <v>1005</v>
      </c>
      <c r="KD23" s="47">
        <v>1086</v>
      </c>
      <c r="KE23" s="47">
        <v>1089</v>
      </c>
      <c r="KF23" s="47">
        <v>1108</v>
      </c>
      <c r="KG23" s="47">
        <v>1064</v>
      </c>
      <c r="KH23" s="47">
        <v>998</v>
      </c>
      <c r="KI23" s="47">
        <v>973</v>
      </c>
      <c r="KJ23" s="47">
        <v>928</v>
      </c>
      <c r="KK23" s="47">
        <v>914</v>
      </c>
      <c r="KL23" s="47">
        <v>877</v>
      </c>
      <c r="KM23" s="47">
        <v>865</v>
      </c>
      <c r="KN23" s="47">
        <v>832</v>
      </c>
      <c r="KO23" s="47">
        <v>750</v>
      </c>
      <c r="KP23" s="47">
        <v>697</v>
      </c>
      <c r="KQ23" s="47">
        <v>807</v>
      </c>
      <c r="KR23" s="47">
        <v>820</v>
      </c>
      <c r="KS23" s="47">
        <v>799</v>
      </c>
      <c r="KT23" s="47">
        <v>2452</v>
      </c>
      <c r="KU23" s="47">
        <v>2950</v>
      </c>
      <c r="KV23" s="47">
        <v>3474</v>
      </c>
      <c r="KW23" s="47">
        <v>3883</v>
      </c>
      <c r="KX23" s="47">
        <v>3816</v>
      </c>
      <c r="KY23" s="47">
        <v>3809</v>
      </c>
      <c r="KZ23" s="47">
        <v>3077</v>
      </c>
      <c r="LA23" s="47">
        <v>2569</v>
      </c>
      <c r="LB23" s="47">
        <v>2350</v>
      </c>
      <c r="LC23" s="47">
        <v>2350</v>
      </c>
      <c r="LD23" s="47">
        <v>2228</v>
      </c>
      <c r="LE23" s="47">
        <v>1806</v>
      </c>
      <c r="LF23" s="47">
        <v>1910</v>
      </c>
      <c r="LG23" s="47">
        <v>2049</v>
      </c>
      <c r="LH23" s="47">
        <v>1745</v>
      </c>
      <c r="LI23" s="47">
        <v>1534</v>
      </c>
      <c r="LJ23" s="47">
        <v>1388</v>
      </c>
      <c r="LK23" s="47">
        <v>1171</v>
      </c>
      <c r="LL23" s="47">
        <v>990</v>
      </c>
      <c r="LM23" s="47">
        <v>861</v>
      </c>
      <c r="LN23" s="47">
        <v>714</v>
      </c>
      <c r="LO23" s="47">
        <v>802</v>
      </c>
      <c r="LP23" s="47">
        <v>842</v>
      </c>
      <c r="LQ23" s="47">
        <v>926</v>
      </c>
      <c r="LR23" s="47">
        <v>994</v>
      </c>
      <c r="LS23" s="47">
        <v>1053</v>
      </c>
      <c r="LT23" s="47">
        <v>1297</v>
      </c>
      <c r="LU23" s="47">
        <v>1528</v>
      </c>
      <c r="LV23" s="47">
        <v>1573</v>
      </c>
      <c r="LW23" s="47">
        <v>1748</v>
      </c>
      <c r="LX23" s="47">
        <v>1753</v>
      </c>
      <c r="LY23" s="47">
        <v>1952</v>
      </c>
      <c r="LZ23" s="47">
        <v>1959</v>
      </c>
      <c r="MA23" s="47">
        <v>1892</v>
      </c>
      <c r="MB23" s="47">
        <v>1836</v>
      </c>
    </row>
    <row r="24" spans="1:340" s="47" customFormat="1" ht="15" customHeight="1" x14ac:dyDescent="0.2">
      <c r="A24" s="32" t="s">
        <v>134</v>
      </c>
      <c r="B24" s="86" t="s">
        <v>85</v>
      </c>
      <c r="C24" s="33" t="s">
        <v>96</v>
      </c>
      <c r="D24" s="15">
        <v>0</v>
      </c>
      <c r="E24" s="15">
        <v>0</v>
      </c>
      <c r="F24" s="15">
        <v>0</v>
      </c>
      <c r="G24" s="15">
        <v>0</v>
      </c>
      <c r="H24" s="15">
        <v>0</v>
      </c>
      <c r="I24" s="15">
        <v>0</v>
      </c>
      <c r="J24" s="15">
        <v>0</v>
      </c>
      <c r="K24" s="15">
        <v>0</v>
      </c>
      <c r="L24" s="15">
        <v>0</v>
      </c>
      <c r="M24" s="15">
        <v>0</v>
      </c>
      <c r="N24" s="15">
        <v>0</v>
      </c>
      <c r="O24" s="15">
        <v>0</v>
      </c>
      <c r="P24" s="15">
        <v>0</v>
      </c>
      <c r="Q24" s="15">
        <v>0</v>
      </c>
      <c r="R24" s="15">
        <v>0</v>
      </c>
      <c r="S24" s="15">
        <v>0</v>
      </c>
      <c r="T24" s="15">
        <v>0</v>
      </c>
      <c r="U24" s="15">
        <v>0</v>
      </c>
      <c r="V24" s="15">
        <v>0</v>
      </c>
      <c r="W24" s="15">
        <v>0</v>
      </c>
      <c r="X24" s="15">
        <v>0</v>
      </c>
      <c r="Y24" s="15">
        <v>0</v>
      </c>
      <c r="Z24" s="15">
        <v>0</v>
      </c>
      <c r="AA24" s="15">
        <v>0</v>
      </c>
      <c r="AB24" s="15">
        <v>0</v>
      </c>
      <c r="AC24" s="15">
        <v>0</v>
      </c>
      <c r="AD24" s="15">
        <v>0</v>
      </c>
      <c r="AE24" s="15">
        <v>0</v>
      </c>
      <c r="AF24" s="15">
        <v>0</v>
      </c>
      <c r="AG24" s="15">
        <v>0</v>
      </c>
      <c r="AH24" s="15">
        <v>0</v>
      </c>
      <c r="AI24" s="15">
        <v>0</v>
      </c>
      <c r="AJ24" s="15">
        <v>0</v>
      </c>
      <c r="AK24" s="15">
        <v>0</v>
      </c>
      <c r="AL24" s="15">
        <v>0</v>
      </c>
      <c r="AM24" s="15">
        <v>0</v>
      </c>
      <c r="AN24" s="15">
        <v>0</v>
      </c>
      <c r="AO24" s="15">
        <v>0</v>
      </c>
      <c r="AP24" s="15">
        <v>0</v>
      </c>
      <c r="AQ24" s="15">
        <v>0</v>
      </c>
      <c r="AR24" s="15">
        <v>0</v>
      </c>
      <c r="AS24" s="15">
        <v>0</v>
      </c>
      <c r="AT24" s="15">
        <v>0</v>
      </c>
      <c r="AU24" s="15">
        <v>0</v>
      </c>
      <c r="AV24" s="15">
        <v>0</v>
      </c>
      <c r="AW24" s="15">
        <v>0</v>
      </c>
      <c r="AX24" s="15">
        <v>0</v>
      </c>
      <c r="AY24" s="15">
        <v>0</v>
      </c>
      <c r="AZ24" s="15">
        <v>0</v>
      </c>
      <c r="BA24" s="15">
        <v>0</v>
      </c>
      <c r="BB24" s="15">
        <v>0</v>
      </c>
      <c r="BC24" s="15">
        <v>0</v>
      </c>
      <c r="BD24" s="15">
        <v>0</v>
      </c>
      <c r="BE24" s="15">
        <v>0</v>
      </c>
      <c r="BF24" s="15">
        <v>0</v>
      </c>
      <c r="BG24" s="15">
        <v>0</v>
      </c>
      <c r="BH24" s="15">
        <v>0</v>
      </c>
      <c r="BI24" s="15">
        <v>0</v>
      </c>
      <c r="BJ24" s="15">
        <v>0</v>
      </c>
      <c r="BK24" s="15">
        <v>0</v>
      </c>
      <c r="BL24" s="15">
        <v>0</v>
      </c>
      <c r="BM24" s="15">
        <v>0</v>
      </c>
      <c r="BN24" s="15">
        <v>0</v>
      </c>
      <c r="BO24" s="15">
        <v>0</v>
      </c>
      <c r="BP24" s="15">
        <v>0</v>
      </c>
      <c r="BQ24" s="15">
        <v>0</v>
      </c>
      <c r="BR24" s="15">
        <v>0</v>
      </c>
      <c r="BS24" s="15">
        <v>0</v>
      </c>
      <c r="BT24" s="15">
        <v>0</v>
      </c>
      <c r="BU24" s="15">
        <v>0</v>
      </c>
      <c r="BV24" s="15">
        <v>0</v>
      </c>
      <c r="BW24" s="15">
        <v>0</v>
      </c>
      <c r="BX24" s="15">
        <v>0</v>
      </c>
      <c r="BY24" s="15">
        <v>305</v>
      </c>
      <c r="BZ24" s="15">
        <v>414</v>
      </c>
      <c r="CA24" s="15">
        <v>453</v>
      </c>
      <c r="CB24" s="15">
        <v>500</v>
      </c>
      <c r="CC24" s="15">
        <v>525</v>
      </c>
      <c r="CD24" s="15">
        <v>582</v>
      </c>
      <c r="CE24" s="15">
        <v>607</v>
      </c>
      <c r="CF24" s="15">
        <v>614</v>
      </c>
      <c r="CG24" s="15">
        <v>704</v>
      </c>
      <c r="CH24" s="15">
        <v>773</v>
      </c>
      <c r="CI24" s="15">
        <v>831</v>
      </c>
      <c r="CJ24" s="15">
        <v>854</v>
      </c>
      <c r="CK24" s="15">
        <v>896</v>
      </c>
      <c r="CL24" s="15">
        <v>1009</v>
      </c>
      <c r="CM24" s="15">
        <v>995</v>
      </c>
      <c r="CN24" s="15">
        <v>930</v>
      </c>
      <c r="CO24" s="15">
        <v>936</v>
      </c>
      <c r="CP24" s="15">
        <v>735</v>
      </c>
      <c r="CQ24" s="15">
        <v>865</v>
      </c>
      <c r="CR24" s="15">
        <v>885</v>
      </c>
      <c r="CS24" s="15">
        <v>910</v>
      </c>
      <c r="CT24" s="15">
        <v>918</v>
      </c>
      <c r="CU24" s="15">
        <v>918</v>
      </c>
      <c r="CV24" s="15">
        <v>935</v>
      </c>
      <c r="CW24" s="15">
        <v>913</v>
      </c>
      <c r="CX24" s="15">
        <v>899</v>
      </c>
      <c r="CY24" s="15">
        <v>866</v>
      </c>
      <c r="CZ24" s="15">
        <v>975</v>
      </c>
      <c r="DA24" s="15">
        <v>928</v>
      </c>
      <c r="DB24" s="15">
        <v>913</v>
      </c>
      <c r="DC24" s="15">
        <v>923</v>
      </c>
      <c r="DD24" s="15">
        <v>950</v>
      </c>
      <c r="DE24" s="15">
        <v>931</v>
      </c>
      <c r="DF24" s="15">
        <v>917</v>
      </c>
      <c r="DG24" s="15">
        <v>841</v>
      </c>
      <c r="DH24" s="15">
        <v>759</v>
      </c>
      <c r="DI24" s="15">
        <v>729</v>
      </c>
      <c r="DJ24" s="15">
        <v>706</v>
      </c>
      <c r="DK24" s="15">
        <v>755</v>
      </c>
      <c r="DL24" s="15">
        <v>744</v>
      </c>
      <c r="DM24" s="15">
        <v>768</v>
      </c>
      <c r="DN24" s="15">
        <v>729</v>
      </c>
      <c r="DO24" s="15">
        <v>635</v>
      </c>
      <c r="DP24" s="15">
        <v>656</v>
      </c>
      <c r="DQ24" s="15">
        <v>645</v>
      </c>
      <c r="DR24" s="15">
        <v>581</v>
      </c>
      <c r="DS24" s="15">
        <v>592</v>
      </c>
      <c r="DT24" s="15">
        <v>590</v>
      </c>
      <c r="DU24" s="15">
        <v>558</v>
      </c>
      <c r="DV24" s="15">
        <v>554</v>
      </c>
      <c r="DW24" s="15">
        <v>522</v>
      </c>
      <c r="DX24" s="15">
        <v>516</v>
      </c>
      <c r="DY24" s="15">
        <v>515</v>
      </c>
      <c r="DZ24" s="15">
        <v>497</v>
      </c>
      <c r="EA24" s="15">
        <v>441</v>
      </c>
      <c r="EB24" s="15">
        <v>439</v>
      </c>
      <c r="EC24" s="15">
        <v>435</v>
      </c>
      <c r="ED24" s="15">
        <v>406</v>
      </c>
      <c r="EE24" s="15">
        <v>388</v>
      </c>
      <c r="EF24" s="15">
        <v>390</v>
      </c>
      <c r="EG24" s="15">
        <v>360</v>
      </c>
      <c r="EH24" s="15">
        <v>374</v>
      </c>
      <c r="EI24" s="15">
        <v>450</v>
      </c>
      <c r="EJ24" s="15">
        <v>458</v>
      </c>
      <c r="EK24" s="15">
        <v>505</v>
      </c>
      <c r="EL24" s="15">
        <v>534</v>
      </c>
      <c r="EM24" s="15">
        <v>494</v>
      </c>
      <c r="EN24" s="15">
        <v>490</v>
      </c>
      <c r="EO24" s="15">
        <v>482</v>
      </c>
      <c r="EP24" s="15">
        <v>507</v>
      </c>
      <c r="EQ24" s="15">
        <v>503</v>
      </c>
      <c r="ER24" s="15">
        <v>486</v>
      </c>
      <c r="ES24" s="15">
        <v>490</v>
      </c>
      <c r="ET24" s="15">
        <v>504</v>
      </c>
      <c r="EU24" s="15">
        <v>527</v>
      </c>
      <c r="EV24" s="15">
        <v>563</v>
      </c>
      <c r="EW24" s="15">
        <v>567</v>
      </c>
      <c r="EX24" s="15">
        <v>624</v>
      </c>
      <c r="EY24" s="15">
        <v>644</v>
      </c>
      <c r="EZ24" s="15">
        <v>676</v>
      </c>
      <c r="FA24" s="15">
        <v>675</v>
      </c>
      <c r="FB24" s="15">
        <v>701</v>
      </c>
      <c r="FC24" s="15">
        <v>733</v>
      </c>
      <c r="FD24" s="15">
        <v>749</v>
      </c>
      <c r="FE24" s="15">
        <v>745</v>
      </c>
      <c r="FF24" s="15">
        <v>768</v>
      </c>
      <c r="FG24" s="15">
        <v>784</v>
      </c>
      <c r="FH24" s="15">
        <v>820</v>
      </c>
      <c r="FI24" s="15">
        <v>903</v>
      </c>
      <c r="FJ24" s="15">
        <v>1026</v>
      </c>
      <c r="FK24" s="15">
        <v>1086</v>
      </c>
      <c r="FL24" s="15">
        <v>1178</v>
      </c>
      <c r="FM24" s="15">
        <v>1361</v>
      </c>
      <c r="FN24" s="15">
        <v>1625</v>
      </c>
      <c r="FO24" s="15">
        <v>1770</v>
      </c>
      <c r="FP24" s="15">
        <v>1882</v>
      </c>
      <c r="FQ24" s="15">
        <v>2083</v>
      </c>
      <c r="FR24" s="15">
        <v>2184</v>
      </c>
      <c r="FS24" s="15">
        <v>2233</v>
      </c>
      <c r="FT24" s="15">
        <v>2176</v>
      </c>
      <c r="FU24" s="15">
        <v>2210</v>
      </c>
      <c r="FV24" s="15">
        <v>2155</v>
      </c>
      <c r="FW24" s="15">
        <v>2168</v>
      </c>
      <c r="FX24" s="15">
        <v>2176</v>
      </c>
      <c r="FY24" s="15">
        <v>2180</v>
      </c>
      <c r="FZ24" s="15">
        <v>2158</v>
      </c>
      <c r="GA24" s="15">
        <v>2053</v>
      </c>
      <c r="GB24" s="15">
        <v>1949</v>
      </c>
      <c r="GC24" s="15">
        <v>1816</v>
      </c>
      <c r="GD24" s="15">
        <v>1732</v>
      </c>
      <c r="GE24" s="26">
        <v>1692</v>
      </c>
      <c r="GF24" s="15">
        <v>1631</v>
      </c>
      <c r="GG24" s="15">
        <v>1643</v>
      </c>
      <c r="GH24" s="15">
        <v>1541</v>
      </c>
      <c r="GI24" s="15">
        <v>1501</v>
      </c>
      <c r="GJ24" s="15">
        <v>1471</v>
      </c>
      <c r="GK24" s="15">
        <v>1413</v>
      </c>
      <c r="GL24" s="15">
        <v>1352</v>
      </c>
      <c r="GM24" s="15">
        <v>1373</v>
      </c>
      <c r="GN24" s="15">
        <v>1317</v>
      </c>
      <c r="GO24" s="15">
        <v>1285</v>
      </c>
      <c r="GP24" s="15">
        <v>1229</v>
      </c>
      <c r="GQ24" s="15">
        <v>1248</v>
      </c>
      <c r="GR24" s="15">
        <v>1533</v>
      </c>
      <c r="GS24" s="15">
        <v>1463</v>
      </c>
      <c r="GT24" s="15">
        <v>1238</v>
      </c>
      <c r="GU24" s="15">
        <v>1197</v>
      </c>
      <c r="GV24" s="15">
        <v>1205</v>
      </c>
      <c r="GW24" s="15">
        <v>1132</v>
      </c>
      <c r="GX24" s="15">
        <v>1109</v>
      </c>
      <c r="GY24" s="15">
        <v>1110</v>
      </c>
      <c r="GZ24" s="15">
        <v>1115</v>
      </c>
      <c r="HA24" s="15">
        <v>1067</v>
      </c>
      <c r="HB24" s="15">
        <v>1057</v>
      </c>
      <c r="HC24" s="15">
        <v>1116</v>
      </c>
      <c r="HD24" s="15">
        <v>1127</v>
      </c>
      <c r="HE24" s="15">
        <v>1169</v>
      </c>
      <c r="HF24" s="15">
        <v>959</v>
      </c>
      <c r="HG24" s="15">
        <v>930</v>
      </c>
      <c r="HH24" s="15">
        <v>931</v>
      </c>
      <c r="HI24" s="15">
        <v>755</v>
      </c>
      <c r="HJ24" s="15">
        <v>746</v>
      </c>
      <c r="HK24" s="15">
        <v>693</v>
      </c>
      <c r="HL24" s="15">
        <v>663</v>
      </c>
      <c r="HM24" s="15">
        <v>668</v>
      </c>
      <c r="HN24" s="15">
        <v>644</v>
      </c>
      <c r="HO24" s="15">
        <v>665</v>
      </c>
      <c r="HP24" s="15">
        <v>737</v>
      </c>
      <c r="HQ24" s="15">
        <v>771</v>
      </c>
      <c r="HR24" s="15">
        <v>787</v>
      </c>
      <c r="HS24" s="15">
        <v>737</v>
      </c>
      <c r="HT24" s="15">
        <v>730</v>
      </c>
      <c r="HU24" s="15">
        <v>729</v>
      </c>
      <c r="HV24" s="15">
        <v>721</v>
      </c>
      <c r="HW24" s="15">
        <v>712</v>
      </c>
      <c r="HX24" s="15">
        <v>749</v>
      </c>
      <c r="HY24" s="15">
        <v>795</v>
      </c>
      <c r="HZ24" s="15">
        <v>694</v>
      </c>
      <c r="IA24" s="15">
        <v>697</v>
      </c>
      <c r="IB24" s="15">
        <v>733</v>
      </c>
      <c r="IC24" s="15">
        <v>712</v>
      </c>
      <c r="ID24" s="15">
        <v>676</v>
      </c>
      <c r="IE24" s="15">
        <v>631</v>
      </c>
      <c r="IF24" s="15">
        <v>619</v>
      </c>
      <c r="IG24" s="15">
        <v>608</v>
      </c>
      <c r="IH24" s="15">
        <v>599</v>
      </c>
      <c r="II24" s="15">
        <v>578</v>
      </c>
      <c r="IJ24" s="15">
        <v>552</v>
      </c>
      <c r="IK24" s="15">
        <v>522</v>
      </c>
      <c r="IL24" s="15">
        <v>512</v>
      </c>
      <c r="IM24" s="15">
        <v>551</v>
      </c>
      <c r="IN24" s="15">
        <v>604</v>
      </c>
      <c r="IO24" s="15">
        <v>603</v>
      </c>
      <c r="IP24" s="15">
        <v>600</v>
      </c>
      <c r="IQ24" s="47">
        <v>604</v>
      </c>
      <c r="IR24" s="47">
        <v>571</v>
      </c>
      <c r="IS24" s="47">
        <v>569</v>
      </c>
      <c r="IT24" s="47">
        <v>550</v>
      </c>
      <c r="IU24" s="47">
        <v>578</v>
      </c>
      <c r="IV24" s="47">
        <v>513</v>
      </c>
      <c r="IW24" s="47">
        <v>501</v>
      </c>
      <c r="IX24" s="47">
        <v>531</v>
      </c>
      <c r="IY24" s="47">
        <v>543</v>
      </c>
      <c r="IZ24" s="47">
        <v>572</v>
      </c>
      <c r="JA24" s="47">
        <v>584</v>
      </c>
      <c r="JB24" s="47">
        <v>562</v>
      </c>
      <c r="JC24" s="47">
        <v>510</v>
      </c>
      <c r="JD24" s="47">
        <v>537</v>
      </c>
      <c r="JE24" s="47">
        <v>530</v>
      </c>
      <c r="JF24" s="47">
        <v>445</v>
      </c>
      <c r="JG24" s="47">
        <v>449</v>
      </c>
      <c r="JH24" s="47">
        <v>410</v>
      </c>
      <c r="JI24" s="47">
        <v>404</v>
      </c>
      <c r="JJ24" s="47">
        <v>397</v>
      </c>
      <c r="JK24" s="47">
        <v>456</v>
      </c>
      <c r="JL24" s="47">
        <v>480</v>
      </c>
      <c r="JM24" s="47">
        <v>503</v>
      </c>
      <c r="JN24" s="47">
        <v>491</v>
      </c>
      <c r="JO24" s="47">
        <v>468</v>
      </c>
      <c r="JP24" s="47">
        <v>437</v>
      </c>
      <c r="JQ24" s="47">
        <v>402</v>
      </c>
      <c r="JR24" s="47">
        <v>393</v>
      </c>
      <c r="JS24" s="47">
        <v>400</v>
      </c>
      <c r="JT24" s="47">
        <v>414</v>
      </c>
      <c r="JU24" s="47">
        <v>388</v>
      </c>
      <c r="JV24" s="47">
        <v>374</v>
      </c>
      <c r="JW24" s="47">
        <v>364</v>
      </c>
      <c r="JX24" s="47">
        <v>369</v>
      </c>
      <c r="JY24" s="47">
        <v>382</v>
      </c>
      <c r="JZ24" s="47">
        <v>385</v>
      </c>
      <c r="KA24" s="47">
        <v>349</v>
      </c>
      <c r="KB24" s="47">
        <v>351</v>
      </c>
      <c r="KC24" s="47">
        <v>352</v>
      </c>
      <c r="KD24" s="47">
        <v>367</v>
      </c>
      <c r="KE24" s="47">
        <v>371</v>
      </c>
      <c r="KF24" s="47">
        <v>384</v>
      </c>
      <c r="KG24" s="47">
        <v>380</v>
      </c>
      <c r="KH24" s="47">
        <v>370</v>
      </c>
      <c r="KI24" s="47">
        <v>363</v>
      </c>
      <c r="KJ24" s="47">
        <v>388</v>
      </c>
      <c r="KK24" s="47">
        <v>387</v>
      </c>
      <c r="KL24" s="47">
        <v>380</v>
      </c>
      <c r="KM24" s="47">
        <v>352</v>
      </c>
      <c r="KN24" s="47">
        <v>347</v>
      </c>
      <c r="KO24" s="47">
        <v>353</v>
      </c>
      <c r="KP24" s="47">
        <v>333</v>
      </c>
      <c r="KQ24" s="47">
        <v>362</v>
      </c>
      <c r="KR24" s="47">
        <v>327</v>
      </c>
      <c r="KS24" s="47">
        <v>361</v>
      </c>
      <c r="KT24" s="47">
        <v>3530</v>
      </c>
      <c r="KU24" s="47">
        <v>4147</v>
      </c>
      <c r="KV24" s="47">
        <v>4143</v>
      </c>
      <c r="KW24" s="47">
        <v>4139</v>
      </c>
      <c r="KX24" s="47">
        <v>3785</v>
      </c>
      <c r="KY24" s="47">
        <v>3583</v>
      </c>
      <c r="KZ24" s="47">
        <v>2270</v>
      </c>
      <c r="LA24" s="47">
        <v>1677</v>
      </c>
      <c r="LB24" s="47">
        <v>1435</v>
      </c>
      <c r="LC24" s="47">
        <v>1435</v>
      </c>
      <c r="LD24" s="47">
        <v>1275</v>
      </c>
      <c r="LE24" s="47">
        <v>860</v>
      </c>
      <c r="LF24" s="47">
        <v>897</v>
      </c>
      <c r="LG24" s="47">
        <v>956</v>
      </c>
      <c r="LH24" s="47">
        <v>712</v>
      </c>
      <c r="LI24" s="47">
        <v>581</v>
      </c>
      <c r="LJ24" s="47">
        <v>514</v>
      </c>
      <c r="LK24" s="47">
        <v>375</v>
      </c>
      <c r="LL24" s="47">
        <v>371</v>
      </c>
      <c r="LM24" s="47">
        <v>301</v>
      </c>
      <c r="LN24" s="47">
        <v>289</v>
      </c>
      <c r="LO24" s="47">
        <v>245</v>
      </c>
      <c r="LP24" s="47">
        <v>211</v>
      </c>
      <c r="LQ24" s="47">
        <v>205</v>
      </c>
      <c r="LR24" s="47">
        <v>243</v>
      </c>
      <c r="LS24" s="47">
        <v>256</v>
      </c>
      <c r="LT24" s="47">
        <v>282</v>
      </c>
      <c r="LU24" s="47">
        <v>358</v>
      </c>
      <c r="LV24" s="47">
        <v>362</v>
      </c>
      <c r="LW24" s="47">
        <v>359</v>
      </c>
      <c r="LX24" s="47">
        <v>382</v>
      </c>
      <c r="LY24" s="47">
        <v>454</v>
      </c>
      <c r="LZ24" s="47">
        <v>457</v>
      </c>
      <c r="MA24" s="47">
        <v>537</v>
      </c>
      <c r="MB24" s="47">
        <v>539</v>
      </c>
    </row>
    <row r="25" spans="1:340" s="47" customFormat="1" ht="15" customHeight="1" x14ac:dyDescent="0.2">
      <c r="A25" s="32" t="s">
        <v>134</v>
      </c>
      <c r="B25" s="32" t="s">
        <v>168</v>
      </c>
      <c r="C25" s="33" t="s">
        <v>97</v>
      </c>
      <c r="D25" s="15">
        <v>0</v>
      </c>
      <c r="E25" s="15">
        <v>0</v>
      </c>
      <c r="F25" s="15">
        <v>0</v>
      </c>
      <c r="G25" s="15">
        <v>0</v>
      </c>
      <c r="H25" s="15">
        <v>0</v>
      </c>
      <c r="I25" s="15">
        <v>0</v>
      </c>
      <c r="J25" s="15">
        <v>0</v>
      </c>
      <c r="K25" s="15">
        <v>0</v>
      </c>
      <c r="L25" s="15">
        <v>0</v>
      </c>
      <c r="M25" s="15">
        <v>0</v>
      </c>
      <c r="N25" s="15">
        <v>0</v>
      </c>
      <c r="O25" s="15">
        <v>0</v>
      </c>
      <c r="P25" s="15">
        <v>0</v>
      </c>
      <c r="Q25" s="15">
        <v>0</v>
      </c>
      <c r="R25" s="15">
        <v>0</v>
      </c>
      <c r="S25" s="15">
        <v>0</v>
      </c>
      <c r="T25" s="15">
        <v>0</v>
      </c>
      <c r="U25" s="15">
        <v>0</v>
      </c>
      <c r="V25" s="15">
        <v>0</v>
      </c>
      <c r="W25" s="15">
        <v>0</v>
      </c>
      <c r="X25" s="15">
        <v>0</v>
      </c>
      <c r="Y25" s="15">
        <v>0</v>
      </c>
      <c r="Z25" s="15">
        <v>0</v>
      </c>
      <c r="AA25" s="15">
        <v>0</v>
      </c>
      <c r="AB25" s="15">
        <v>0</v>
      </c>
      <c r="AC25" s="15">
        <v>0</v>
      </c>
      <c r="AD25" s="15">
        <v>0</v>
      </c>
      <c r="AE25" s="15">
        <v>0</v>
      </c>
      <c r="AF25" s="15">
        <v>0</v>
      </c>
      <c r="AG25" s="15">
        <v>0</v>
      </c>
      <c r="AH25" s="15">
        <v>0</v>
      </c>
      <c r="AI25" s="15">
        <v>0</v>
      </c>
      <c r="AJ25" s="15">
        <v>0</v>
      </c>
      <c r="AK25" s="15">
        <v>0</v>
      </c>
      <c r="AL25" s="15">
        <v>0</v>
      </c>
      <c r="AM25" s="15">
        <v>0</v>
      </c>
      <c r="AN25" s="15">
        <v>0</v>
      </c>
      <c r="AO25" s="15">
        <v>0</v>
      </c>
      <c r="AP25" s="15">
        <v>0</v>
      </c>
      <c r="AQ25" s="15">
        <v>0</v>
      </c>
      <c r="AR25" s="15">
        <v>0</v>
      </c>
      <c r="AS25" s="15">
        <v>0</v>
      </c>
      <c r="AT25" s="15">
        <v>0</v>
      </c>
      <c r="AU25" s="15">
        <v>0</v>
      </c>
      <c r="AV25" s="15">
        <v>0</v>
      </c>
      <c r="AW25" s="15">
        <v>0</v>
      </c>
      <c r="AX25" s="15">
        <v>0</v>
      </c>
      <c r="AY25" s="15">
        <v>0</v>
      </c>
      <c r="AZ25" s="15">
        <v>0</v>
      </c>
      <c r="BA25" s="15">
        <v>0</v>
      </c>
      <c r="BB25" s="15">
        <v>0</v>
      </c>
      <c r="BC25" s="15">
        <v>0</v>
      </c>
      <c r="BD25" s="15">
        <v>0</v>
      </c>
      <c r="BE25" s="15">
        <v>0</v>
      </c>
      <c r="BF25" s="15">
        <v>0</v>
      </c>
      <c r="BG25" s="15">
        <v>0</v>
      </c>
      <c r="BH25" s="15">
        <v>0</v>
      </c>
      <c r="BI25" s="15">
        <v>0</v>
      </c>
      <c r="BJ25" s="15">
        <v>0</v>
      </c>
      <c r="BK25" s="15">
        <v>0</v>
      </c>
      <c r="BL25" s="15">
        <v>0</v>
      </c>
      <c r="BM25" s="15">
        <v>0</v>
      </c>
      <c r="BN25" s="15">
        <v>0</v>
      </c>
      <c r="BO25" s="15">
        <v>0</v>
      </c>
      <c r="BP25" s="15">
        <v>0</v>
      </c>
      <c r="BQ25" s="15">
        <v>0</v>
      </c>
      <c r="BR25" s="15">
        <v>0</v>
      </c>
      <c r="BS25" s="15">
        <v>0</v>
      </c>
      <c r="BT25" s="15">
        <v>0</v>
      </c>
      <c r="BU25" s="15">
        <v>0</v>
      </c>
      <c r="BV25" s="15">
        <v>0</v>
      </c>
      <c r="BW25" s="15">
        <v>0</v>
      </c>
      <c r="BX25" s="15">
        <v>0</v>
      </c>
      <c r="BY25" s="15">
        <v>343</v>
      </c>
      <c r="BZ25" s="15">
        <v>499</v>
      </c>
      <c r="CA25" s="15">
        <v>542</v>
      </c>
      <c r="CB25" s="15">
        <v>507</v>
      </c>
      <c r="CC25" s="15">
        <v>578</v>
      </c>
      <c r="CD25" s="15">
        <v>632</v>
      </c>
      <c r="CE25" s="15">
        <v>646</v>
      </c>
      <c r="CF25" s="15">
        <v>736</v>
      </c>
      <c r="CG25" s="15">
        <v>823</v>
      </c>
      <c r="CH25" s="15">
        <v>932</v>
      </c>
      <c r="CI25" s="15">
        <v>1017</v>
      </c>
      <c r="CJ25" s="15">
        <v>1047</v>
      </c>
      <c r="CK25" s="15">
        <v>982</v>
      </c>
      <c r="CL25" s="15">
        <v>1084</v>
      </c>
      <c r="CM25" s="15">
        <v>1063</v>
      </c>
      <c r="CN25" s="15">
        <v>1064</v>
      </c>
      <c r="CO25" s="15">
        <v>990</v>
      </c>
      <c r="CP25" s="15">
        <v>778</v>
      </c>
      <c r="CQ25" s="15">
        <v>941</v>
      </c>
      <c r="CR25" s="15">
        <v>908</v>
      </c>
      <c r="CS25" s="15">
        <v>944</v>
      </c>
      <c r="CT25" s="15">
        <v>894</v>
      </c>
      <c r="CU25" s="15">
        <v>894</v>
      </c>
      <c r="CV25" s="15">
        <v>937</v>
      </c>
      <c r="CW25" s="15">
        <v>953</v>
      </c>
      <c r="CX25" s="15">
        <v>961</v>
      </c>
      <c r="CY25" s="15">
        <v>937</v>
      </c>
      <c r="CZ25" s="15">
        <v>2453</v>
      </c>
      <c r="DA25" s="15">
        <v>2433</v>
      </c>
      <c r="DB25" s="15">
        <v>2461</v>
      </c>
      <c r="DC25" s="15">
        <v>2345</v>
      </c>
      <c r="DD25" s="15">
        <v>2191</v>
      </c>
      <c r="DE25" s="15">
        <v>2069</v>
      </c>
      <c r="DF25" s="15">
        <v>1983</v>
      </c>
      <c r="DG25" s="15">
        <v>1901</v>
      </c>
      <c r="DH25" s="15">
        <v>1734</v>
      </c>
      <c r="DI25" s="15">
        <v>1611</v>
      </c>
      <c r="DJ25" s="15">
        <v>1516</v>
      </c>
      <c r="DK25" s="15">
        <v>1569</v>
      </c>
      <c r="DL25" s="15">
        <v>1672</v>
      </c>
      <c r="DM25" s="15">
        <v>1661</v>
      </c>
      <c r="DN25" s="15">
        <v>1502</v>
      </c>
      <c r="DO25" s="15">
        <v>1399</v>
      </c>
      <c r="DP25" s="15">
        <v>1374</v>
      </c>
      <c r="DQ25" s="15">
        <v>1362</v>
      </c>
      <c r="DR25" s="15">
        <v>1244</v>
      </c>
      <c r="DS25" s="15">
        <v>1222</v>
      </c>
      <c r="DT25" s="15">
        <v>1163</v>
      </c>
      <c r="DU25" s="15">
        <v>1093</v>
      </c>
      <c r="DV25" s="15">
        <v>1025</v>
      </c>
      <c r="DW25" s="15">
        <v>1157</v>
      </c>
      <c r="DX25" s="15">
        <v>1092</v>
      </c>
      <c r="DY25" s="15">
        <v>1147</v>
      </c>
      <c r="DZ25" s="15">
        <v>1102</v>
      </c>
      <c r="EA25" s="15">
        <v>977</v>
      </c>
      <c r="EB25" s="15">
        <v>937</v>
      </c>
      <c r="EC25" s="15">
        <v>903</v>
      </c>
      <c r="ED25" s="15">
        <v>878</v>
      </c>
      <c r="EE25" s="15">
        <v>869</v>
      </c>
      <c r="EF25" s="15">
        <v>777</v>
      </c>
      <c r="EG25" s="15">
        <v>717</v>
      </c>
      <c r="EH25" s="15">
        <v>719</v>
      </c>
      <c r="EI25" s="15">
        <v>891</v>
      </c>
      <c r="EJ25" s="15">
        <v>1017</v>
      </c>
      <c r="EK25" s="15">
        <v>1105</v>
      </c>
      <c r="EL25" s="15">
        <v>1100</v>
      </c>
      <c r="EM25" s="15">
        <v>1037</v>
      </c>
      <c r="EN25" s="15">
        <v>1034</v>
      </c>
      <c r="EO25" s="15">
        <v>1053</v>
      </c>
      <c r="EP25" s="15">
        <v>1091</v>
      </c>
      <c r="EQ25" s="15">
        <v>1063</v>
      </c>
      <c r="ER25" s="15">
        <v>1042</v>
      </c>
      <c r="ES25" s="15">
        <v>1028</v>
      </c>
      <c r="ET25" s="15">
        <v>1102</v>
      </c>
      <c r="EU25" s="15">
        <v>1215</v>
      </c>
      <c r="EV25" s="15">
        <v>1319</v>
      </c>
      <c r="EW25" s="15">
        <v>1304</v>
      </c>
      <c r="EX25" s="15">
        <v>1301</v>
      </c>
      <c r="EY25" s="15">
        <v>1354</v>
      </c>
      <c r="EZ25" s="15">
        <v>1306</v>
      </c>
      <c r="FA25" s="15">
        <v>1325</v>
      </c>
      <c r="FB25" s="15">
        <v>1388</v>
      </c>
      <c r="FC25" s="15">
        <v>1459</v>
      </c>
      <c r="FD25" s="15">
        <v>1432</v>
      </c>
      <c r="FE25" s="15">
        <v>1514</v>
      </c>
      <c r="FF25" s="15">
        <v>1606</v>
      </c>
      <c r="FG25" s="15">
        <v>1928</v>
      </c>
      <c r="FH25" s="15">
        <v>2068</v>
      </c>
      <c r="FI25" s="15">
        <v>2288</v>
      </c>
      <c r="FJ25" s="15">
        <v>2527</v>
      </c>
      <c r="FK25" s="15">
        <v>2500</v>
      </c>
      <c r="FL25" s="15">
        <v>2801</v>
      </c>
      <c r="FM25" s="15">
        <v>3230</v>
      </c>
      <c r="FN25" s="15">
        <v>3801</v>
      </c>
      <c r="FO25" s="15">
        <v>4223</v>
      </c>
      <c r="FP25" s="15">
        <v>4780</v>
      </c>
      <c r="FQ25" s="15">
        <v>5471</v>
      </c>
      <c r="FR25" s="15">
        <v>5790</v>
      </c>
      <c r="FS25" s="15">
        <v>6173</v>
      </c>
      <c r="FT25" s="15">
        <v>6199</v>
      </c>
      <c r="FU25" s="15">
        <v>6198</v>
      </c>
      <c r="FV25" s="15">
        <v>5971</v>
      </c>
      <c r="FW25" s="15">
        <v>5776</v>
      </c>
      <c r="FX25" s="15">
        <v>5251</v>
      </c>
      <c r="FY25" s="15">
        <v>5116</v>
      </c>
      <c r="FZ25" s="15">
        <v>4961</v>
      </c>
      <c r="GA25" s="15">
        <v>4607</v>
      </c>
      <c r="GB25" s="15">
        <v>4319</v>
      </c>
      <c r="GC25" s="15">
        <v>3989</v>
      </c>
      <c r="GD25" s="15">
        <v>3949</v>
      </c>
      <c r="GE25" s="26">
        <v>3990</v>
      </c>
      <c r="GF25" s="15">
        <v>3988</v>
      </c>
      <c r="GG25" s="15">
        <v>4007</v>
      </c>
      <c r="GH25" s="15">
        <v>4001</v>
      </c>
      <c r="GI25" s="15">
        <v>3878</v>
      </c>
      <c r="GJ25" s="15">
        <v>4121</v>
      </c>
      <c r="GK25" s="15">
        <v>3879</v>
      </c>
      <c r="GL25" s="15">
        <v>3412</v>
      </c>
      <c r="GM25" s="15">
        <v>3702</v>
      </c>
      <c r="GN25" s="15">
        <v>3375</v>
      </c>
      <c r="GO25" s="15">
        <v>3121</v>
      </c>
      <c r="GP25" s="15">
        <v>3008</v>
      </c>
      <c r="GQ25" s="15">
        <v>3196</v>
      </c>
      <c r="GR25" s="15">
        <v>3888</v>
      </c>
      <c r="GS25" s="15">
        <v>3760</v>
      </c>
      <c r="GT25" s="15">
        <v>3382</v>
      </c>
      <c r="GU25" s="15">
        <v>3211</v>
      </c>
      <c r="GV25" s="15">
        <v>3224</v>
      </c>
      <c r="GW25" s="15">
        <v>2987</v>
      </c>
      <c r="GX25" s="15">
        <v>2868</v>
      </c>
      <c r="GY25" s="15">
        <v>2767</v>
      </c>
      <c r="GZ25" s="15">
        <v>2619</v>
      </c>
      <c r="HA25" s="15">
        <v>2571</v>
      </c>
      <c r="HB25" s="15">
        <v>2609</v>
      </c>
      <c r="HC25" s="15">
        <v>2939</v>
      </c>
      <c r="HD25" s="15">
        <v>2994</v>
      </c>
      <c r="HE25" s="15">
        <v>3117</v>
      </c>
      <c r="HF25" s="15">
        <v>2614</v>
      </c>
      <c r="HG25" s="15">
        <v>2496</v>
      </c>
      <c r="HH25" s="15">
        <v>2305</v>
      </c>
      <c r="HI25" s="15">
        <v>2010</v>
      </c>
      <c r="HJ25" s="15">
        <v>2075</v>
      </c>
      <c r="HK25" s="15">
        <v>2066</v>
      </c>
      <c r="HL25" s="15">
        <v>1913</v>
      </c>
      <c r="HM25" s="15">
        <v>1827</v>
      </c>
      <c r="HN25" s="15">
        <v>1919</v>
      </c>
      <c r="HO25" s="15">
        <v>2091</v>
      </c>
      <c r="HP25" s="15">
        <v>2194</v>
      </c>
      <c r="HQ25" s="15">
        <v>2232</v>
      </c>
      <c r="HR25" s="15">
        <v>2091</v>
      </c>
      <c r="HS25" s="15">
        <v>1965</v>
      </c>
      <c r="HT25" s="15">
        <v>2171</v>
      </c>
      <c r="HU25" s="15">
        <v>1934</v>
      </c>
      <c r="HV25" s="15">
        <v>1940</v>
      </c>
      <c r="HW25" s="15">
        <v>1882</v>
      </c>
      <c r="HX25" s="15">
        <v>1849</v>
      </c>
      <c r="HY25" s="15">
        <v>1972</v>
      </c>
      <c r="HZ25" s="15">
        <v>1775</v>
      </c>
      <c r="IA25" s="15">
        <v>1944</v>
      </c>
      <c r="IB25" s="15">
        <v>2028</v>
      </c>
      <c r="IC25" s="15">
        <v>2037</v>
      </c>
      <c r="ID25" s="15">
        <v>1923</v>
      </c>
      <c r="IE25" s="15">
        <v>1864</v>
      </c>
      <c r="IF25" s="15">
        <v>1715</v>
      </c>
      <c r="IG25" s="15">
        <v>1578</v>
      </c>
      <c r="IH25" s="15">
        <v>1524</v>
      </c>
      <c r="II25" s="15">
        <v>1434</v>
      </c>
      <c r="IJ25" s="15">
        <v>1378</v>
      </c>
      <c r="IK25" s="15">
        <v>1380</v>
      </c>
      <c r="IL25" s="15">
        <v>1389</v>
      </c>
      <c r="IM25" s="15">
        <v>1523</v>
      </c>
      <c r="IN25" s="15">
        <v>1600</v>
      </c>
      <c r="IO25" s="15">
        <v>1716</v>
      </c>
      <c r="IP25" s="15">
        <v>1661</v>
      </c>
      <c r="IQ25" s="47">
        <v>1542</v>
      </c>
      <c r="IR25" s="47">
        <v>1475</v>
      </c>
      <c r="IS25" s="47">
        <v>1379</v>
      </c>
      <c r="IT25" s="47">
        <v>1332</v>
      </c>
      <c r="IU25" s="47">
        <v>1434</v>
      </c>
      <c r="IV25" s="47">
        <v>1298</v>
      </c>
      <c r="IW25" s="47">
        <v>1349</v>
      </c>
      <c r="IX25" s="47">
        <v>1319</v>
      </c>
      <c r="IY25" s="47">
        <v>1510</v>
      </c>
      <c r="IZ25" s="47">
        <v>1577</v>
      </c>
      <c r="JA25" s="47">
        <v>1665</v>
      </c>
      <c r="JB25" s="47">
        <v>1680</v>
      </c>
      <c r="JC25" s="47">
        <v>1565</v>
      </c>
      <c r="JD25" s="47">
        <v>1482</v>
      </c>
      <c r="JE25" s="47">
        <v>1492</v>
      </c>
      <c r="JF25" s="47">
        <v>1341</v>
      </c>
      <c r="JG25" s="47">
        <v>1299</v>
      </c>
      <c r="JH25" s="47">
        <v>1326</v>
      </c>
      <c r="JI25" s="47">
        <v>1188</v>
      </c>
      <c r="JJ25" s="47">
        <v>1229</v>
      </c>
      <c r="JK25" s="47">
        <v>1411</v>
      </c>
      <c r="JL25" s="47">
        <v>1526</v>
      </c>
      <c r="JM25" s="47">
        <v>1573</v>
      </c>
      <c r="JN25" s="47">
        <v>1583</v>
      </c>
      <c r="JO25" s="47">
        <v>1466</v>
      </c>
      <c r="JP25" s="47">
        <v>1372</v>
      </c>
      <c r="JQ25" s="47">
        <v>1201</v>
      </c>
      <c r="JR25" s="47">
        <v>1167</v>
      </c>
      <c r="JS25" s="47">
        <v>1179</v>
      </c>
      <c r="JT25" s="47">
        <v>1191</v>
      </c>
      <c r="JU25" s="47">
        <v>1108</v>
      </c>
      <c r="JV25" s="47">
        <v>1090</v>
      </c>
      <c r="JW25" s="47">
        <v>1271</v>
      </c>
      <c r="JX25" s="47">
        <v>1340</v>
      </c>
      <c r="JY25" s="47">
        <v>1414</v>
      </c>
      <c r="JZ25" s="47">
        <v>1349</v>
      </c>
      <c r="KA25" s="47">
        <v>1212</v>
      </c>
      <c r="KB25" s="47">
        <v>1191</v>
      </c>
      <c r="KC25" s="47">
        <v>1074</v>
      </c>
      <c r="KD25" s="47">
        <v>1094</v>
      </c>
      <c r="KE25" s="47">
        <v>1044</v>
      </c>
      <c r="KF25" s="47">
        <v>1076</v>
      </c>
      <c r="KG25" s="47">
        <v>1054</v>
      </c>
      <c r="KH25" s="47">
        <v>1033</v>
      </c>
      <c r="KI25" s="47">
        <v>1194</v>
      </c>
      <c r="KJ25" s="47">
        <v>1232</v>
      </c>
      <c r="KK25" s="47">
        <v>1260</v>
      </c>
      <c r="KL25" s="47">
        <v>1271</v>
      </c>
      <c r="KM25" s="47">
        <v>1204</v>
      </c>
      <c r="KN25" s="47">
        <v>1172</v>
      </c>
      <c r="KO25" s="47">
        <v>1019</v>
      </c>
      <c r="KP25" s="47">
        <v>1034</v>
      </c>
      <c r="KQ25" s="47">
        <v>1094</v>
      </c>
      <c r="KR25" s="47">
        <v>1116</v>
      </c>
      <c r="KS25" s="47">
        <v>1133</v>
      </c>
      <c r="KT25" s="47">
        <v>5573</v>
      </c>
      <c r="KU25" s="47">
        <v>6685</v>
      </c>
      <c r="KV25" s="47">
        <v>7209</v>
      </c>
      <c r="KW25" s="47">
        <v>7316</v>
      </c>
      <c r="KX25" s="47">
        <v>6935</v>
      </c>
      <c r="KY25" s="47">
        <v>6575</v>
      </c>
      <c r="KZ25" s="47">
        <v>4788</v>
      </c>
      <c r="LA25" s="47">
        <v>3821</v>
      </c>
      <c r="LB25" s="47">
        <v>3333</v>
      </c>
      <c r="LC25" s="47">
        <v>3333</v>
      </c>
      <c r="LD25" s="47">
        <v>2842</v>
      </c>
      <c r="LE25" s="47">
        <v>2241</v>
      </c>
      <c r="LF25" s="47">
        <v>2159</v>
      </c>
      <c r="LG25" s="47">
        <v>2335</v>
      </c>
      <c r="LH25" s="47">
        <v>1954</v>
      </c>
      <c r="LI25" s="47">
        <v>1692</v>
      </c>
      <c r="LJ25" s="47">
        <v>1534</v>
      </c>
      <c r="LK25" s="47">
        <v>1306</v>
      </c>
      <c r="LL25" s="47">
        <v>984</v>
      </c>
      <c r="LM25" s="47">
        <v>866</v>
      </c>
      <c r="LN25" s="47">
        <v>681</v>
      </c>
      <c r="LO25" s="47">
        <v>679</v>
      </c>
      <c r="LP25" s="47">
        <v>642</v>
      </c>
      <c r="LQ25" s="47">
        <v>651</v>
      </c>
      <c r="LR25" s="47">
        <v>623</v>
      </c>
      <c r="LS25" s="47">
        <v>743</v>
      </c>
      <c r="LT25" s="47">
        <v>853</v>
      </c>
      <c r="LU25" s="47">
        <v>1029</v>
      </c>
      <c r="LV25" s="47">
        <v>1093</v>
      </c>
      <c r="LW25" s="47">
        <v>1094</v>
      </c>
      <c r="LX25" s="47">
        <v>1042</v>
      </c>
      <c r="LY25" s="47">
        <v>1138</v>
      </c>
      <c r="LZ25" s="47">
        <v>1148</v>
      </c>
      <c r="MA25" s="47">
        <v>1226</v>
      </c>
      <c r="MB25" s="47">
        <v>1330</v>
      </c>
    </row>
    <row r="26" spans="1:340" s="47" customFormat="1" ht="15" customHeight="1" x14ac:dyDescent="0.2">
      <c r="A26" s="32" t="s">
        <v>134</v>
      </c>
      <c r="B26" s="32" t="s">
        <v>88</v>
      </c>
      <c r="C26" s="33" t="s">
        <v>98</v>
      </c>
      <c r="D26" s="15">
        <v>0</v>
      </c>
      <c r="E26" s="15">
        <v>0</v>
      </c>
      <c r="F26" s="15">
        <v>0</v>
      </c>
      <c r="G26" s="15">
        <v>0</v>
      </c>
      <c r="H26" s="15">
        <v>0</v>
      </c>
      <c r="I26" s="15">
        <v>0</v>
      </c>
      <c r="J26" s="15">
        <v>0</v>
      </c>
      <c r="K26" s="15">
        <v>0</v>
      </c>
      <c r="L26" s="15">
        <v>0</v>
      </c>
      <c r="M26" s="15">
        <v>0</v>
      </c>
      <c r="N26" s="15">
        <v>0</v>
      </c>
      <c r="O26" s="15">
        <v>0</v>
      </c>
      <c r="P26" s="15">
        <v>0</v>
      </c>
      <c r="Q26" s="15">
        <v>0</v>
      </c>
      <c r="R26" s="15">
        <v>0</v>
      </c>
      <c r="S26" s="15">
        <v>0</v>
      </c>
      <c r="T26" s="15">
        <v>0</v>
      </c>
      <c r="U26" s="15">
        <v>0</v>
      </c>
      <c r="V26" s="15">
        <v>0</v>
      </c>
      <c r="W26" s="15">
        <v>0</v>
      </c>
      <c r="X26" s="15">
        <v>0</v>
      </c>
      <c r="Y26" s="15">
        <v>0</v>
      </c>
      <c r="Z26" s="15">
        <v>0</v>
      </c>
      <c r="AA26" s="15">
        <v>0</v>
      </c>
      <c r="AB26" s="15">
        <v>0</v>
      </c>
      <c r="AC26" s="15">
        <v>0</v>
      </c>
      <c r="AD26" s="15">
        <v>0</v>
      </c>
      <c r="AE26" s="15">
        <v>0</v>
      </c>
      <c r="AF26" s="15">
        <v>0</v>
      </c>
      <c r="AG26" s="15">
        <v>0</v>
      </c>
      <c r="AH26" s="15">
        <v>0</v>
      </c>
      <c r="AI26" s="15">
        <v>0</v>
      </c>
      <c r="AJ26" s="15">
        <v>0</v>
      </c>
      <c r="AK26" s="15">
        <v>0</v>
      </c>
      <c r="AL26" s="15">
        <v>0</v>
      </c>
      <c r="AM26" s="15">
        <v>0</v>
      </c>
      <c r="AN26" s="15">
        <v>0</v>
      </c>
      <c r="AO26" s="15">
        <v>0</v>
      </c>
      <c r="AP26" s="15">
        <v>0</v>
      </c>
      <c r="AQ26" s="15">
        <v>0</v>
      </c>
      <c r="AR26" s="15">
        <v>0</v>
      </c>
      <c r="AS26" s="15">
        <v>0</v>
      </c>
      <c r="AT26" s="15">
        <v>0</v>
      </c>
      <c r="AU26" s="15">
        <v>0</v>
      </c>
      <c r="AV26" s="15">
        <v>0</v>
      </c>
      <c r="AW26" s="15">
        <v>0</v>
      </c>
      <c r="AX26" s="15">
        <v>0</v>
      </c>
      <c r="AY26" s="15">
        <v>0</v>
      </c>
      <c r="AZ26" s="15">
        <v>0</v>
      </c>
      <c r="BA26" s="15">
        <v>0</v>
      </c>
      <c r="BB26" s="15">
        <v>0</v>
      </c>
      <c r="BC26" s="15">
        <v>0</v>
      </c>
      <c r="BD26" s="15">
        <v>0</v>
      </c>
      <c r="BE26" s="15">
        <v>0</v>
      </c>
      <c r="BF26" s="15">
        <v>0</v>
      </c>
      <c r="BG26" s="15">
        <v>0</v>
      </c>
      <c r="BH26" s="15">
        <v>0</v>
      </c>
      <c r="BI26" s="15">
        <v>0</v>
      </c>
      <c r="BJ26" s="15">
        <v>0</v>
      </c>
      <c r="BK26" s="15">
        <v>0</v>
      </c>
      <c r="BL26" s="15">
        <v>0</v>
      </c>
      <c r="BM26" s="15">
        <v>0</v>
      </c>
      <c r="BN26" s="15">
        <v>0</v>
      </c>
      <c r="BO26" s="15">
        <v>0</v>
      </c>
      <c r="BP26" s="15">
        <v>0</v>
      </c>
      <c r="BQ26" s="15">
        <v>0</v>
      </c>
      <c r="BR26" s="15">
        <v>0</v>
      </c>
      <c r="BS26" s="15">
        <v>0</v>
      </c>
      <c r="BT26" s="15">
        <v>0</v>
      </c>
      <c r="BU26" s="15">
        <v>0</v>
      </c>
      <c r="BV26" s="15">
        <v>0</v>
      </c>
      <c r="BW26" s="15">
        <v>0</v>
      </c>
      <c r="BX26" s="15">
        <v>0</v>
      </c>
      <c r="BY26" s="15">
        <v>186</v>
      </c>
      <c r="BZ26" s="15">
        <v>274</v>
      </c>
      <c r="CA26" s="15">
        <v>306</v>
      </c>
      <c r="CB26" s="15">
        <v>299</v>
      </c>
      <c r="CC26" s="15">
        <v>323</v>
      </c>
      <c r="CD26" s="15">
        <v>391</v>
      </c>
      <c r="CE26" s="15">
        <v>401</v>
      </c>
      <c r="CF26" s="15">
        <v>466</v>
      </c>
      <c r="CG26" s="15">
        <v>614</v>
      </c>
      <c r="CH26" s="15">
        <v>620</v>
      </c>
      <c r="CI26" s="15">
        <v>641</v>
      </c>
      <c r="CJ26" s="15">
        <v>611</v>
      </c>
      <c r="CK26" s="15">
        <v>596</v>
      </c>
      <c r="CL26" s="15">
        <v>708</v>
      </c>
      <c r="CM26" s="15">
        <v>736</v>
      </c>
      <c r="CN26" s="15">
        <v>688</v>
      </c>
      <c r="CO26" s="15">
        <v>652</v>
      </c>
      <c r="CP26" s="15">
        <v>501</v>
      </c>
      <c r="CQ26" s="15">
        <v>586</v>
      </c>
      <c r="CR26" s="15">
        <v>573</v>
      </c>
      <c r="CS26" s="15">
        <v>612</v>
      </c>
      <c r="CT26" s="15">
        <v>588</v>
      </c>
      <c r="CU26" s="15">
        <v>588</v>
      </c>
      <c r="CV26" s="15">
        <v>600</v>
      </c>
      <c r="CW26" s="15">
        <v>581</v>
      </c>
      <c r="CX26" s="15">
        <v>592</v>
      </c>
      <c r="CY26" s="15">
        <v>630</v>
      </c>
      <c r="CZ26" s="15">
        <v>55</v>
      </c>
      <c r="DA26" s="15">
        <v>52</v>
      </c>
      <c r="DB26" s="15">
        <v>47</v>
      </c>
      <c r="DC26" s="15">
        <v>44</v>
      </c>
      <c r="DD26" s="15">
        <v>37</v>
      </c>
      <c r="DE26" s="15">
        <v>36</v>
      </c>
      <c r="DF26" s="15">
        <v>33</v>
      </c>
      <c r="DG26" s="15">
        <v>42</v>
      </c>
      <c r="DH26" s="15">
        <v>34</v>
      </c>
      <c r="DI26" s="15">
        <v>32</v>
      </c>
      <c r="DJ26" s="15">
        <v>34</v>
      </c>
      <c r="DK26" s="15">
        <v>30</v>
      </c>
      <c r="DL26" s="15">
        <v>27</v>
      </c>
      <c r="DM26" s="15">
        <v>29</v>
      </c>
      <c r="DN26" s="15">
        <v>26</v>
      </c>
      <c r="DO26" s="15">
        <v>30</v>
      </c>
      <c r="DP26" s="15">
        <v>36</v>
      </c>
      <c r="DQ26" s="15">
        <v>33</v>
      </c>
      <c r="DR26" s="15">
        <v>44</v>
      </c>
      <c r="DS26" s="15">
        <v>45</v>
      </c>
      <c r="DT26" s="15">
        <v>48</v>
      </c>
      <c r="DU26" s="15">
        <v>62</v>
      </c>
      <c r="DV26" s="15">
        <v>49</v>
      </c>
      <c r="DW26" s="15">
        <v>40</v>
      </c>
      <c r="DX26" s="15">
        <v>42</v>
      </c>
      <c r="DY26" s="15">
        <v>38</v>
      </c>
      <c r="DZ26" s="15">
        <v>35</v>
      </c>
      <c r="EA26" s="15">
        <v>26</v>
      </c>
      <c r="EB26" s="15">
        <v>26</v>
      </c>
      <c r="EC26" s="15">
        <v>31</v>
      </c>
      <c r="ED26" s="15">
        <v>29</v>
      </c>
      <c r="EE26" s="15">
        <v>21</v>
      </c>
      <c r="EF26" s="15">
        <v>21</v>
      </c>
      <c r="EG26" s="15">
        <v>21</v>
      </c>
      <c r="EH26" s="15">
        <v>23</v>
      </c>
      <c r="EI26" s="15">
        <v>62</v>
      </c>
      <c r="EJ26" s="15">
        <v>66</v>
      </c>
      <c r="EK26" s="15">
        <v>58</v>
      </c>
      <c r="EL26" s="15">
        <v>71</v>
      </c>
      <c r="EM26" s="15">
        <v>79</v>
      </c>
      <c r="EN26" s="15">
        <v>67</v>
      </c>
      <c r="EO26" s="15">
        <v>78</v>
      </c>
      <c r="EP26" s="15">
        <v>72</v>
      </c>
      <c r="EQ26" s="15">
        <v>77</v>
      </c>
      <c r="ER26" s="15">
        <v>74</v>
      </c>
      <c r="ES26" s="15">
        <v>68</v>
      </c>
      <c r="ET26" s="15">
        <v>69</v>
      </c>
      <c r="EU26" s="15">
        <v>64</v>
      </c>
      <c r="EV26" s="15">
        <v>97</v>
      </c>
      <c r="EW26" s="15">
        <v>74</v>
      </c>
      <c r="EX26" s="15">
        <v>72</v>
      </c>
      <c r="EY26" s="15">
        <v>78</v>
      </c>
      <c r="EZ26" s="15">
        <v>77</v>
      </c>
      <c r="FA26" s="15">
        <v>69</v>
      </c>
      <c r="FB26" s="15">
        <v>84</v>
      </c>
      <c r="FC26" s="15">
        <v>80</v>
      </c>
      <c r="FD26" s="15">
        <v>81</v>
      </c>
      <c r="FE26" s="15">
        <v>86</v>
      </c>
      <c r="FF26" s="15">
        <v>95</v>
      </c>
      <c r="FG26" s="15">
        <v>105</v>
      </c>
      <c r="FH26" s="15">
        <v>116</v>
      </c>
      <c r="FI26" s="15">
        <v>122</v>
      </c>
      <c r="FJ26" s="18">
        <v>152</v>
      </c>
      <c r="FK26" s="18">
        <v>144</v>
      </c>
      <c r="FL26" s="15">
        <v>170</v>
      </c>
      <c r="FM26" s="15">
        <v>195</v>
      </c>
      <c r="FN26" s="15">
        <v>215</v>
      </c>
      <c r="FO26" s="15">
        <v>246</v>
      </c>
      <c r="FP26" s="15">
        <v>298</v>
      </c>
      <c r="FQ26" s="15">
        <v>321</v>
      </c>
      <c r="FR26" s="15">
        <v>343</v>
      </c>
      <c r="FS26" s="15">
        <v>359</v>
      </c>
      <c r="FT26" s="15">
        <v>351</v>
      </c>
      <c r="FU26" s="15">
        <v>389</v>
      </c>
      <c r="FV26" s="15">
        <v>367</v>
      </c>
      <c r="FW26" s="15">
        <v>416</v>
      </c>
      <c r="FX26" s="15">
        <v>390</v>
      </c>
      <c r="FY26" s="15">
        <v>357</v>
      </c>
      <c r="FZ26" s="15">
        <v>370</v>
      </c>
      <c r="GA26" s="15">
        <v>344</v>
      </c>
      <c r="GB26" s="15">
        <v>324</v>
      </c>
      <c r="GC26" s="15">
        <v>314</v>
      </c>
      <c r="GD26" s="15">
        <v>320</v>
      </c>
      <c r="GE26" s="26">
        <v>273</v>
      </c>
      <c r="GF26" s="15">
        <v>244</v>
      </c>
      <c r="GG26" s="15">
        <v>239</v>
      </c>
      <c r="GH26" s="15">
        <v>214</v>
      </c>
      <c r="GI26" s="15">
        <v>203</v>
      </c>
      <c r="GJ26" s="15">
        <v>206</v>
      </c>
      <c r="GK26" s="15">
        <v>195</v>
      </c>
      <c r="GL26" s="15">
        <v>182</v>
      </c>
      <c r="GM26" s="15">
        <v>218</v>
      </c>
      <c r="GN26" s="15">
        <v>201</v>
      </c>
      <c r="GO26" s="15">
        <v>185</v>
      </c>
      <c r="GP26" s="15">
        <v>177</v>
      </c>
      <c r="GQ26" s="15">
        <v>175</v>
      </c>
      <c r="GR26" s="15">
        <v>209</v>
      </c>
      <c r="GS26" s="15">
        <v>199</v>
      </c>
      <c r="GT26" s="15">
        <v>177</v>
      </c>
      <c r="GU26" s="15">
        <v>164</v>
      </c>
      <c r="GV26" s="15">
        <v>174</v>
      </c>
      <c r="GW26" s="15">
        <v>173</v>
      </c>
      <c r="GX26" s="15">
        <v>184</v>
      </c>
      <c r="GY26" s="15">
        <v>178</v>
      </c>
      <c r="GZ26" s="15">
        <v>171</v>
      </c>
      <c r="HA26" s="15">
        <v>166</v>
      </c>
      <c r="HB26" s="15">
        <v>172</v>
      </c>
      <c r="HC26" s="15">
        <v>181</v>
      </c>
      <c r="HD26" s="15">
        <v>179</v>
      </c>
      <c r="HE26" s="15">
        <v>181</v>
      </c>
      <c r="HF26" s="15">
        <v>138</v>
      </c>
      <c r="HG26" s="15">
        <v>146</v>
      </c>
      <c r="HH26" s="15">
        <v>130</v>
      </c>
      <c r="HI26" s="15">
        <v>106</v>
      </c>
      <c r="HJ26" s="15">
        <v>108</v>
      </c>
      <c r="HK26" s="15">
        <v>105</v>
      </c>
      <c r="HL26" s="15">
        <v>110</v>
      </c>
      <c r="HM26" s="15">
        <v>96</v>
      </c>
      <c r="HN26" s="15">
        <v>101</v>
      </c>
      <c r="HO26" s="15">
        <v>114</v>
      </c>
      <c r="HP26" s="15">
        <v>143</v>
      </c>
      <c r="HQ26" s="15">
        <v>199</v>
      </c>
      <c r="HR26" s="15">
        <v>212</v>
      </c>
      <c r="HS26" s="15">
        <v>188</v>
      </c>
      <c r="HT26" s="15">
        <v>181</v>
      </c>
      <c r="HU26" s="15">
        <v>167</v>
      </c>
      <c r="HV26" s="15">
        <v>153</v>
      </c>
      <c r="HW26" s="15">
        <v>139</v>
      </c>
      <c r="HX26" s="15">
        <v>126</v>
      </c>
      <c r="HY26" s="15">
        <v>149</v>
      </c>
      <c r="HZ26" s="15">
        <v>122</v>
      </c>
      <c r="IA26" s="15">
        <v>118</v>
      </c>
      <c r="IB26" s="15">
        <v>125</v>
      </c>
      <c r="IC26" s="15">
        <v>133</v>
      </c>
      <c r="ID26" s="15">
        <v>134</v>
      </c>
      <c r="IE26" s="15">
        <v>121</v>
      </c>
      <c r="IF26" s="15">
        <v>107</v>
      </c>
      <c r="IG26" s="15">
        <v>98</v>
      </c>
      <c r="IH26" s="15">
        <v>89</v>
      </c>
      <c r="II26" s="15">
        <v>103</v>
      </c>
      <c r="IJ26" s="15">
        <v>104</v>
      </c>
      <c r="IK26" s="15">
        <v>93</v>
      </c>
      <c r="IL26" s="15">
        <v>86</v>
      </c>
      <c r="IM26" s="15">
        <v>78</v>
      </c>
      <c r="IN26" s="15">
        <v>93</v>
      </c>
      <c r="IO26" s="15">
        <v>113</v>
      </c>
      <c r="IP26" s="15">
        <v>116</v>
      </c>
      <c r="IQ26" s="47">
        <v>119</v>
      </c>
      <c r="IR26" s="47">
        <v>124</v>
      </c>
      <c r="IS26" s="47">
        <v>110</v>
      </c>
      <c r="IT26" s="47">
        <v>91</v>
      </c>
      <c r="IU26" s="47">
        <v>103</v>
      </c>
      <c r="IV26" s="47">
        <v>137</v>
      </c>
      <c r="IW26" s="47">
        <v>118</v>
      </c>
      <c r="IX26" s="47">
        <v>112</v>
      </c>
      <c r="IY26" s="47">
        <v>132</v>
      </c>
      <c r="IZ26" s="47">
        <v>132</v>
      </c>
      <c r="JA26" s="47">
        <v>110</v>
      </c>
      <c r="JB26" s="47">
        <v>103</v>
      </c>
      <c r="JC26" s="47">
        <v>100</v>
      </c>
      <c r="JD26" s="47">
        <v>105</v>
      </c>
      <c r="JE26" s="47">
        <v>110</v>
      </c>
      <c r="JF26" s="47">
        <v>108</v>
      </c>
      <c r="JG26" s="47">
        <v>113</v>
      </c>
      <c r="JH26" s="47">
        <v>114</v>
      </c>
      <c r="JI26" s="47">
        <v>100</v>
      </c>
      <c r="JJ26" s="47">
        <v>112</v>
      </c>
      <c r="JK26" s="47">
        <v>102</v>
      </c>
      <c r="JL26" s="47">
        <v>111</v>
      </c>
      <c r="JM26" s="47">
        <v>110</v>
      </c>
      <c r="JN26" s="47">
        <v>86</v>
      </c>
      <c r="JO26" s="47">
        <v>87</v>
      </c>
      <c r="JP26" s="47">
        <v>88</v>
      </c>
      <c r="JQ26" s="47">
        <v>77</v>
      </c>
      <c r="JR26" s="47">
        <v>84</v>
      </c>
      <c r="JS26" s="47">
        <v>77</v>
      </c>
      <c r="JT26" s="47">
        <v>121</v>
      </c>
      <c r="JU26" s="47">
        <v>123</v>
      </c>
      <c r="JV26" s="47">
        <v>108</v>
      </c>
      <c r="JW26" s="47">
        <v>112</v>
      </c>
      <c r="JX26" s="47">
        <v>116</v>
      </c>
      <c r="JY26" s="47">
        <v>142</v>
      </c>
      <c r="JZ26" s="47">
        <v>134</v>
      </c>
      <c r="KA26" s="47">
        <v>120</v>
      </c>
      <c r="KB26" s="47">
        <v>122</v>
      </c>
      <c r="KC26" s="47">
        <v>110</v>
      </c>
      <c r="KD26" s="47">
        <v>94</v>
      </c>
      <c r="KE26" s="47">
        <v>83</v>
      </c>
      <c r="KF26" s="47">
        <v>82</v>
      </c>
      <c r="KG26" s="47">
        <v>87</v>
      </c>
      <c r="KH26" s="47">
        <v>89</v>
      </c>
      <c r="KI26" s="47">
        <v>88</v>
      </c>
      <c r="KJ26" s="47">
        <v>97</v>
      </c>
      <c r="KK26" s="47">
        <v>98</v>
      </c>
      <c r="KL26" s="47">
        <v>87</v>
      </c>
      <c r="KM26" s="47">
        <v>91</v>
      </c>
      <c r="KN26" s="47">
        <v>89</v>
      </c>
      <c r="KO26" s="47">
        <v>94</v>
      </c>
      <c r="KP26" s="47">
        <v>83</v>
      </c>
      <c r="KQ26" s="47">
        <v>91</v>
      </c>
      <c r="KR26" s="47">
        <v>96</v>
      </c>
      <c r="KS26" s="47">
        <v>99</v>
      </c>
      <c r="KT26" s="47">
        <v>1374</v>
      </c>
      <c r="KU26" s="47">
        <v>1402</v>
      </c>
      <c r="KV26" s="47">
        <v>1223</v>
      </c>
      <c r="KW26" s="47">
        <v>1185</v>
      </c>
      <c r="KX26" s="47">
        <v>1045</v>
      </c>
      <c r="KY26" s="47">
        <v>971</v>
      </c>
      <c r="KZ26" s="47">
        <v>630</v>
      </c>
      <c r="LA26" s="47">
        <v>440</v>
      </c>
      <c r="LB26" s="47">
        <v>345</v>
      </c>
      <c r="LC26" s="47">
        <v>345</v>
      </c>
      <c r="LD26" s="47">
        <v>267</v>
      </c>
      <c r="LE26" s="47">
        <v>207</v>
      </c>
      <c r="LF26" s="47">
        <v>196</v>
      </c>
      <c r="LG26" s="47">
        <v>246</v>
      </c>
      <c r="LH26" s="47">
        <v>191</v>
      </c>
      <c r="LI26" s="47">
        <v>161</v>
      </c>
      <c r="LJ26" s="47">
        <v>143</v>
      </c>
      <c r="LK26" s="47">
        <v>117</v>
      </c>
      <c r="LL26" s="47">
        <v>75</v>
      </c>
      <c r="LM26" s="47">
        <v>71</v>
      </c>
      <c r="LN26" s="47">
        <v>62</v>
      </c>
      <c r="LO26" s="47">
        <v>77</v>
      </c>
      <c r="LP26" s="47">
        <v>84</v>
      </c>
      <c r="LQ26" s="47">
        <v>125</v>
      </c>
      <c r="LR26" s="47">
        <v>89</v>
      </c>
      <c r="LS26" s="47">
        <v>100</v>
      </c>
      <c r="LT26" s="47">
        <v>114</v>
      </c>
      <c r="LU26" s="47">
        <v>115</v>
      </c>
      <c r="LV26" s="47">
        <v>129</v>
      </c>
      <c r="LW26" s="47">
        <v>133</v>
      </c>
      <c r="LX26" s="47">
        <v>147</v>
      </c>
      <c r="LY26" s="47">
        <v>169</v>
      </c>
      <c r="LZ26" s="47">
        <v>178</v>
      </c>
      <c r="MA26" s="47">
        <v>202</v>
      </c>
      <c r="MB26" s="47">
        <v>216</v>
      </c>
    </row>
    <row r="27" spans="1:340" s="49" customFormat="1" ht="15" customHeight="1" x14ac:dyDescent="0.2">
      <c r="A27" s="37" t="s">
        <v>134</v>
      </c>
      <c r="B27" s="37" t="s">
        <v>169</v>
      </c>
      <c r="C27" s="38" t="s">
        <v>99</v>
      </c>
      <c r="D27" s="28">
        <v>0</v>
      </c>
      <c r="E27" s="28">
        <v>0</v>
      </c>
      <c r="F27" s="28">
        <v>0</v>
      </c>
      <c r="G27" s="28">
        <v>0</v>
      </c>
      <c r="H27" s="28">
        <v>0</v>
      </c>
      <c r="I27" s="28">
        <v>0</v>
      </c>
      <c r="J27" s="28">
        <v>0</v>
      </c>
      <c r="K27" s="28">
        <v>0</v>
      </c>
      <c r="L27" s="28">
        <v>0</v>
      </c>
      <c r="M27" s="28">
        <v>0</v>
      </c>
      <c r="N27" s="28">
        <v>0</v>
      </c>
      <c r="O27" s="28">
        <v>0</v>
      </c>
      <c r="P27" s="28">
        <v>0</v>
      </c>
      <c r="Q27" s="28">
        <v>0</v>
      </c>
      <c r="R27" s="28">
        <v>0</v>
      </c>
      <c r="S27" s="28">
        <v>0</v>
      </c>
      <c r="T27" s="28">
        <v>0</v>
      </c>
      <c r="U27" s="28">
        <v>0</v>
      </c>
      <c r="V27" s="28">
        <v>0</v>
      </c>
      <c r="W27" s="28">
        <v>0</v>
      </c>
      <c r="X27" s="28">
        <v>0</v>
      </c>
      <c r="Y27" s="28">
        <v>0</v>
      </c>
      <c r="Z27" s="28">
        <v>0</v>
      </c>
      <c r="AA27" s="28">
        <v>0</v>
      </c>
      <c r="AB27" s="28">
        <v>0</v>
      </c>
      <c r="AC27" s="28">
        <v>0</v>
      </c>
      <c r="AD27" s="28">
        <v>0</v>
      </c>
      <c r="AE27" s="28">
        <v>0</v>
      </c>
      <c r="AF27" s="28">
        <v>0</v>
      </c>
      <c r="AG27" s="28">
        <v>0</v>
      </c>
      <c r="AH27" s="28">
        <v>0</v>
      </c>
      <c r="AI27" s="28">
        <v>0</v>
      </c>
      <c r="AJ27" s="28">
        <v>0</v>
      </c>
      <c r="AK27" s="28">
        <v>0</v>
      </c>
      <c r="AL27" s="28">
        <v>0</v>
      </c>
      <c r="AM27" s="28">
        <v>0</v>
      </c>
      <c r="AN27" s="28">
        <v>0</v>
      </c>
      <c r="AO27" s="28">
        <v>0</v>
      </c>
      <c r="AP27" s="28">
        <v>0</v>
      </c>
      <c r="AQ27" s="28">
        <v>0</v>
      </c>
      <c r="AR27" s="28">
        <v>0</v>
      </c>
      <c r="AS27" s="28">
        <v>0</v>
      </c>
      <c r="AT27" s="28">
        <v>0</v>
      </c>
      <c r="AU27" s="28">
        <v>0</v>
      </c>
      <c r="AV27" s="28">
        <v>0</v>
      </c>
      <c r="AW27" s="28">
        <v>0</v>
      </c>
      <c r="AX27" s="28">
        <v>0</v>
      </c>
      <c r="AY27" s="28">
        <v>0</v>
      </c>
      <c r="AZ27" s="28">
        <v>0</v>
      </c>
      <c r="BA27" s="28">
        <v>0</v>
      </c>
      <c r="BB27" s="28">
        <v>0</v>
      </c>
      <c r="BC27" s="28">
        <v>0</v>
      </c>
      <c r="BD27" s="28">
        <v>0</v>
      </c>
      <c r="BE27" s="28">
        <v>0</v>
      </c>
      <c r="BF27" s="28">
        <v>0</v>
      </c>
      <c r="BG27" s="28">
        <v>0</v>
      </c>
      <c r="BH27" s="28">
        <v>0</v>
      </c>
      <c r="BI27" s="28">
        <v>0</v>
      </c>
      <c r="BJ27" s="28">
        <v>0</v>
      </c>
      <c r="BK27" s="28">
        <v>0</v>
      </c>
      <c r="BL27" s="28">
        <v>0</v>
      </c>
      <c r="BM27" s="28">
        <v>0</v>
      </c>
      <c r="BN27" s="28">
        <v>0</v>
      </c>
      <c r="BO27" s="28">
        <v>0</v>
      </c>
      <c r="BP27" s="28">
        <v>0</v>
      </c>
      <c r="BQ27" s="28">
        <v>0</v>
      </c>
      <c r="BR27" s="28">
        <v>0</v>
      </c>
      <c r="BS27" s="28">
        <v>0</v>
      </c>
      <c r="BT27" s="28">
        <v>0</v>
      </c>
      <c r="BU27" s="28">
        <v>0</v>
      </c>
      <c r="BV27" s="28">
        <v>0</v>
      </c>
      <c r="BW27" s="28">
        <v>0</v>
      </c>
      <c r="BX27" s="28">
        <v>0</v>
      </c>
      <c r="BY27" s="28">
        <v>276</v>
      </c>
      <c r="BZ27" s="28">
        <v>351</v>
      </c>
      <c r="CA27" s="28">
        <v>349</v>
      </c>
      <c r="CB27" s="28">
        <v>424</v>
      </c>
      <c r="CC27" s="28">
        <v>424</v>
      </c>
      <c r="CD27" s="28">
        <v>634</v>
      </c>
      <c r="CE27" s="28">
        <v>597</v>
      </c>
      <c r="CF27" s="28">
        <v>638</v>
      </c>
      <c r="CG27" s="28">
        <v>678</v>
      </c>
      <c r="CH27" s="28">
        <v>703</v>
      </c>
      <c r="CI27" s="28">
        <v>730</v>
      </c>
      <c r="CJ27" s="28">
        <v>710</v>
      </c>
      <c r="CK27" s="28">
        <v>749</v>
      </c>
      <c r="CL27" s="28">
        <v>886</v>
      </c>
      <c r="CM27" s="28">
        <v>834</v>
      </c>
      <c r="CN27" s="28">
        <v>1222</v>
      </c>
      <c r="CO27" s="28">
        <v>1474</v>
      </c>
      <c r="CP27" s="28">
        <v>817</v>
      </c>
      <c r="CQ27" s="28">
        <v>992</v>
      </c>
      <c r="CR27" s="28">
        <v>964</v>
      </c>
      <c r="CS27" s="28">
        <v>1006</v>
      </c>
      <c r="CT27" s="28">
        <v>1037</v>
      </c>
      <c r="CU27" s="28">
        <v>1037</v>
      </c>
      <c r="CV27" s="28">
        <v>1085</v>
      </c>
      <c r="CW27" s="28">
        <v>1102</v>
      </c>
      <c r="CX27" s="28">
        <v>1126</v>
      </c>
      <c r="CY27" s="28">
        <v>1149</v>
      </c>
      <c r="CZ27" s="28">
        <v>5268</v>
      </c>
      <c r="DA27" s="28">
        <v>5135</v>
      </c>
      <c r="DB27" s="28">
        <v>5029</v>
      </c>
      <c r="DC27" s="28">
        <v>4698</v>
      </c>
      <c r="DD27" s="28">
        <v>4508</v>
      </c>
      <c r="DE27" s="28">
        <v>4405</v>
      </c>
      <c r="DF27" s="28">
        <v>4252</v>
      </c>
      <c r="DG27" s="28">
        <v>4041</v>
      </c>
      <c r="DH27" s="28">
        <v>3523</v>
      </c>
      <c r="DI27" s="28">
        <v>3343</v>
      </c>
      <c r="DJ27" s="28">
        <v>3297</v>
      </c>
      <c r="DK27" s="28">
        <v>3763</v>
      </c>
      <c r="DL27" s="28">
        <v>3693</v>
      </c>
      <c r="DM27" s="28">
        <v>3820</v>
      </c>
      <c r="DN27" s="28">
        <v>3788</v>
      </c>
      <c r="DO27" s="28">
        <v>3502</v>
      </c>
      <c r="DP27" s="28">
        <v>3340</v>
      </c>
      <c r="DQ27" s="28">
        <v>3290</v>
      </c>
      <c r="DR27" s="28">
        <v>3117</v>
      </c>
      <c r="DS27" s="28">
        <v>3121</v>
      </c>
      <c r="DT27" s="28">
        <v>2909</v>
      </c>
      <c r="DU27" s="28">
        <v>2736</v>
      </c>
      <c r="DV27" s="28">
        <v>2668</v>
      </c>
      <c r="DW27" s="28">
        <v>2557</v>
      </c>
      <c r="DX27" s="28">
        <v>2406</v>
      </c>
      <c r="DY27" s="28">
        <v>2518</v>
      </c>
      <c r="DZ27" s="28">
        <v>2461</v>
      </c>
      <c r="EA27" s="28">
        <v>2168</v>
      </c>
      <c r="EB27" s="28">
        <v>2121</v>
      </c>
      <c r="EC27" s="28">
        <v>2006</v>
      </c>
      <c r="ED27" s="28">
        <v>1964</v>
      </c>
      <c r="EE27" s="28">
        <v>1977</v>
      </c>
      <c r="EF27" s="28">
        <v>1811</v>
      </c>
      <c r="EG27" s="28">
        <v>1762</v>
      </c>
      <c r="EH27" s="28">
        <v>1676</v>
      </c>
      <c r="EI27" s="28">
        <v>1981</v>
      </c>
      <c r="EJ27" s="28">
        <v>2092</v>
      </c>
      <c r="EK27" s="28">
        <v>2156</v>
      </c>
      <c r="EL27" s="28">
        <v>2235</v>
      </c>
      <c r="EM27" s="28">
        <v>2200</v>
      </c>
      <c r="EN27" s="28">
        <v>2286</v>
      </c>
      <c r="EO27" s="28">
        <v>2230</v>
      </c>
      <c r="EP27" s="28">
        <v>2262</v>
      </c>
      <c r="EQ27" s="28">
        <v>2381</v>
      </c>
      <c r="ER27" s="28">
        <v>2315</v>
      </c>
      <c r="ES27" s="28">
        <v>2456</v>
      </c>
      <c r="ET27" s="28">
        <v>2518</v>
      </c>
      <c r="EU27" s="28">
        <v>2720</v>
      </c>
      <c r="EV27" s="28">
        <v>2733</v>
      </c>
      <c r="EW27" s="28">
        <v>2998</v>
      </c>
      <c r="EX27" s="28">
        <v>3150</v>
      </c>
      <c r="EY27" s="28">
        <v>3153</v>
      </c>
      <c r="EZ27" s="28">
        <v>3032</v>
      </c>
      <c r="FA27" s="28">
        <v>2933</v>
      </c>
      <c r="FB27" s="28">
        <v>2983</v>
      </c>
      <c r="FC27" s="28">
        <v>3102</v>
      </c>
      <c r="FD27" s="28">
        <v>3100</v>
      </c>
      <c r="FE27" s="28">
        <v>3161</v>
      </c>
      <c r="FF27" s="28">
        <v>3379</v>
      </c>
      <c r="FG27" s="28">
        <v>3770</v>
      </c>
      <c r="FH27" s="28">
        <v>4098</v>
      </c>
      <c r="FI27" s="28">
        <v>4526</v>
      </c>
      <c r="FJ27" s="28">
        <v>5078</v>
      </c>
      <c r="FK27" s="28">
        <v>5191</v>
      </c>
      <c r="FL27" s="28">
        <v>5855</v>
      </c>
      <c r="FM27" s="28">
        <v>6765</v>
      </c>
      <c r="FN27" s="28">
        <v>7876</v>
      </c>
      <c r="FO27" s="28">
        <v>9082</v>
      </c>
      <c r="FP27" s="28">
        <v>10124</v>
      </c>
      <c r="FQ27" s="28">
        <v>11106</v>
      </c>
      <c r="FR27" s="28">
        <v>11886</v>
      </c>
      <c r="FS27" s="28">
        <v>11932</v>
      </c>
      <c r="FT27" s="28">
        <v>11836</v>
      </c>
      <c r="FU27" s="28">
        <v>12326</v>
      </c>
      <c r="FV27" s="28">
        <v>12134</v>
      </c>
      <c r="FW27" s="28">
        <v>12042</v>
      </c>
      <c r="FX27" s="28">
        <v>11785</v>
      </c>
      <c r="FY27" s="28">
        <v>11519</v>
      </c>
      <c r="FZ27" s="28">
        <v>11283</v>
      </c>
      <c r="GA27" s="28">
        <v>11411</v>
      </c>
      <c r="GB27" s="28">
        <v>10956</v>
      </c>
      <c r="GC27" s="28">
        <v>10430</v>
      </c>
      <c r="GD27" s="28">
        <v>10208</v>
      </c>
      <c r="GE27" s="28">
        <v>9570</v>
      </c>
      <c r="GF27" s="28">
        <v>9503</v>
      </c>
      <c r="GG27" s="28">
        <v>9403</v>
      </c>
      <c r="GH27" s="28">
        <v>9204</v>
      </c>
      <c r="GI27" s="28">
        <v>8903</v>
      </c>
      <c r="GJ27" s="28">
        <v>9021</v>
      </c>
      <c r="GK27" s="28">
        <v>8699</v>
      </c>
      <c r="GL27" s="28">
        <v>7877</v>
      </c>
      <c r="GM27" s="28">
        <v>8662</v>
      </c>
      <c r="GN27" s="28">
        <v>8599</v>
      </c>
      <c r="GO27" s="28">
        <v>8164</v>
      </c>
      <c r="GP27" s="28">
        <v>8088</v>
      </c>
      <c r="GQ27" s="28">
        <v>8246</v>
      </c>
      <c r="GR27" s="28">
        <v>9606</v>
      </c>
      <c r="GS27" s="28">
        <v>9339</v>
      </c>
      <c r="GT27" s="28">
        <v>8246</v>
      </c>
      <c r="GU27" s="28">
        <v>7866</v>
      </c>
      <c r="GV27" s="28">
        <v>7894</v>
      </c>
      <c r="GW27" s="28">
        <v>7625</v>
      </c>
      <c r="GX27" s="28">
        <v>7330</v>
      </c>
      <c r="GY27" s="28">
        <v>7993</v>
      </c>
      <c r="GZ27" s="28">
        <v>7665</v>
      </c>
      <c r="HA27" s="28">
        <v>7211</v>
      </c>
      <c r="HB27" s="28">
        <v>7345</v>
      </c>
      <c r="HC27" s="28">
        <v>7467</v>
      </c>
      <c r="HD27" s="28">
        <v>7234</v>
      </c>
      <c r="HE27" s="28">
        <v>7615</v>
      </c>
      <c r="HF27" s="28">
        <v>6656</v>
      </c>
      <c r="HG27" s="28">
        <v>6218</v>
      </c>
      <c r="HH27" s="28">
        <v>5896</v>
      </c>
      <c r="HI27" s="28">
        <v>5212</v>
      </c>
      <c r="HJ27" s="28">
        <v>5285</v>
      </c>
      <c r="HK27" s="28">
        <v>5624</v>
      </c>
      <c r="HL27" s="28">
        <v>5422</v>
      </c>
      <c r="HM27" s="28">
        <v>5244</v>
      </c>
      <c r="HN27" s="28">
        <v>5027</v>
      </c>
      <c r="HO27" s="28">
        <v>5010</v>
      </c>
      <c r="HP27" s="28">
        <v>4985</v>
      </c>
      <c r="HQ27" s="28">
        <v>5148</v>
      </c>
      <c r="HR27" s="28">
        <v>4885</v>
      </c>
      <c r="HS27" s="28">
        <v>4793</v>
      </c>
      <c r="HT27" s="28">
        <v>4649</v>
      </c>
      <c r="HU27" s="28">
        <v>4637</v>
      </c>
      <c r="HV27" s="28">
        <v>4645</v>
      </c>
      <c r="HW27" s="28">
        <v>4893</v>
      </c>
      <c r="HX27" s="28">
        <v>5120</v>
      </c>
      <c r="HY27" s="28">
        <v>5334</v>
      </c>
      <c r="HZ27" s="28">
        <v>4885</v>
      </c>
      <c r="IA27" s="28">
        <v>4875</v>
      </c>
      <c r="IB27" s="28">
        <v>4814</v>
      </c>
      <c r="IC27" s="28">
        <v>4865</v>
      </c>
      <c r="ID27" s="28">
        <v>4607</v>
      </c>
      <c r="IE27" s="28">
        <v>4578</v>
      </c>
      <c r="IF27" s="28">
        <v>4389</v>
      </c>
      <c r="IG27" s="28">
        <v>4345</v>
      </c>
      <c r="IH27" s="28">
        <v>4114</v>
      </c>
      <c r="II27" s="28">
        <v>4223</v>
      </c>
      <c r="IJ27" s="28">
        <v>4105</v>
      </c>
      <c r="IK27" s="28">
        <v>4074</v>
      </c>
      <c r="IL27" s="28">
        <v>4058</v>
      </c>
      <c r="IM27" s="28">
        <v>4051</v>
      </c>
      <c r="IN27" s="28">
        <v>4144</v>
      </c>
      <c r="IO27" s="28">
        <v>4306</v>
      </c>
      <c r="IP27" s="28">
        <v>4339</v>
      </c>
      <c r="IQ27" s="49">
        <v>4096</v>
      </c>
      <c r="IR27" s="49">
        <v>3864</v>
      </c>
      <c r="IS27" s="49">
        <v>3706</v>
      </c>
      <c r="IT27" s="49">
        <v>3597</v>
      </c>
      <c r="IU27" s="49">
        <v>4224</v>
      </c>
      <c r="IV27" s="49">
        <v>3878</v>
      </c>
      <c r="IW27" s="49">
        <v>3788</v>
      </c>
      <c r="IX27" s="49">
        <v>3762</v>
      </c>
      <c r="IY27" s="49">
        <v>3775</v>
      </c>
      <c r="IZ27" s="49">
        <v>3924</v>
      </c>
      <c r="JA27" s="49">
        <v>4002</v>
      </c>
      <c r="JB27" s="49">
        <v>3926</v>
      </c>
      <c r="JC27" s="49">
        <v>3738</v>
      </c>
      <c r="JD27" s="49">
        <v>3647</v>
      </c>
      <c r="JE27" s="49">
        <v>3627</v>
      </c>
      <c r="JF27" s="49">
        <v>3453</v>
      </c>
      <c r="JG27" s="49">
        <v>3783</v>
      </c>
      <c r="JH27" s="49">
        <v>3738</v>
      </c>
      <c r="JI27" s="49">
        <v>3534</v>
      </c>
      <c r="JJ27" s="49">
        <v>3402</v>
      </c>
      <c r="JK27" s="49">
        <v>3496</v>
      </c>
      <c r="JL27" s="49">
        <v>3536</v>
      </c>
      <c r="JM27" s="49">
        <v>3746</v>
      </c>
      <c r="JN27" s="49">
        <v>3790</v>
      </c>
      <c r="JO27" s="49">
        <v>3514</v>
      </c>
      <c r="JP27" s="49">
        <v>3382</v>
      </c>
      <c r="JQ27" s="49">
        <v>3099</v>
      </c>
      <c r="JR27" s="49">
        <v>3276</v>
      </c>
      <c r="JS27" s="49">
        <v>3342</v>
      </c>
      <c r="JT27" s="49">
        <v>3288</v>
      </c>
      <c r="JU27" s="49">
        <v>3085</v>
      </c>
      <c r="JV27" s="49">
        <v>2989</v>
      </c>
      <c r="JW27" s="49">
        <v>2962</v>
      </c>
      <c r="JX27" s="49">
        <v>3065</v>
      </c>
      <c r="JY27" s="49">
        <v>3254</v>
      </c>
      <c r="JZ27" s="49">
        <v>3166</v>
      </c>
      <c r="KA27" s="49">
        <v>3025</v>
      </c>
      <c r="KB27" s="49">
        <v>2795</v>
      </c>
      <c r="KC27" s="49">
        <v>2562</v>
      </c>
      <c r="KD27" s="49">
        <v>2661</v>
      </c>
      <c r="KE27" s="49">
        <v>2726</v>
      </c>
      <c r="KF27" s="49">
        <v>2809</v>
      </c>
      <c r="KG27" s="49">
        <v>2693</v>
      </c>
      <c r="KH27" s="49">
        <v>2822</v>
      </c>
      <c r="KI27" s="49">
        <v>2910</v>
      </c>
      <c r="KJ27" s="49">
        <v>2920</v>
      </c>
      <c r="KK27" s="49">
        <v>3025</v>
      </c>
      <c r="KL27" s="49">
        <v>2947</v>
      </c>
      <c r="KM27" s="49">
        <v>2894</v>
      </c>
      <c r="KN27" s="49">
        <v>2774</v>
      </c>
      <c r="KO27" s="49">
        <v>2582</v>
      </c>
      <c r="KP27" s="49">
        <v>2642</v>
      </c>
      <c r="KQ27" s="49">
        <v>2939</v>
      </c>
      <c r="KR27" s="49">
        <v>2880</v>
      </c>
      <c r="KS27" s="49">
        <v>2793</v>
      </c>
      <c r="KT27" s="49">
        <v>18247</v>
      </c>
      <c r="KU27" s="49">
        <v>18953</v>
      </c>
      <c r="KV27" s="49">
        <v>20269</v>
      </c>
      <c r="KW27" s="49">
        <v>22359</v>
      </c>
      <c r="KX27" s="49">
        <v>20803</v>
      </c>
      <c r="KY27" s="49">
        <v>20033</v>
      </c>
      <c r="KZ27" s="49">
        <v>13571</v>
      </c>
      <c r="LA27" s="49">
        <v>10612</v>
      </c>
      <c r="LB27" s="49">
        <v>9421</v>
      </c>
      <c r="LC27" s="49">
        <v>9421</v>
      </c>
      <c r="LD27" s="49">
        <v>8498</v>
      </c>
      <c r="LE27" s="49">
        <v>6574</v>
      </c>
      <c r="LF27" s="49">
        <v>6728</v>
      </c>
      <c r="LG27" s="49">
        <v>7378</v>
      </c>
      <c r="LH27" s="49">
        <v>6062</v>
      </c>
      <c r="LI27" s="49">
        <v>5010</v>
      </c>
      <c r="LJ27" s="49">
        <v>4222</v>
      </c>
      <c r="LK27" s="49">
        <v>3058</v>
      </c>
      <c r="LL27" s="49">
        <v>2323</v>
      </c>
      <c r="LM27" s="49">
        <v>2040</v>
      </c>
      <c r="LN27" s="49">
        <v>1508</v>
      </c>
      <c r="LO27" s="49">
        <v>1663</v>
      </c>
      <c r="LP27" s="49">
        <v>1601</v>
      </c>
      <c r="LQ27" s="49">
        <v>1600</v>
      </c>
      <c r="LR27" s="49">
        <v>1880</v>
      </c>
      <c r="LS27" s="49">
        <v>2022</v>
      </c>
      <c r="LT27" s="49">
        <v>2240</v>
      </c>
      <c r="LU27" s="49">
        <v>2431</v>
      </c>
      <c r="LV27" s="49">
        <v>2493</v>
      </c>
      <c r="LW27" s="49">
        <v>2461</v>
      </c>
      <c r="LX27" s="49">
        <v>2514</v>
      </c>
      <c r="LY27" s="49">
        <v>2470</v>
      </c>
      <c r="LZ27" s="49">
        <v>2469</v>
      </c>
      <c r="MA27" s="49">
        <v>2642</v>
      </c>
      <c r="MB27" s="49">
        <v>2728</v>
      </c>
    </row>
    <row r="28" spans="1:340" s="47" customFormat="1" ht="14.25" x14ac:dyDescent="0.2">
      <c r="A28" s="32" t="s">
        <v>134</v>
      </c>
      <c r="B28" s="32" t="s">
        <v>86</v>
      </c>
      <c r="C28" s="33" t="s">
        <v>100</v>
      </c>
      <c r="D28" s="15">
        <v>0</v>
      </c>
      <c r="E28" s="15">
        <v>0</v>
      </c>
      <c r="F28" s="15">
        <v>0</v>
      </c>
      <c r="G28" s="15">
        <v>0</v>
      </c>
      <c r="H28" s="15">
        <v>0</v>
      </c>
      <c r="I28" s="15">
        <v>0</v>
      </c>
      <c r="J28" s="15">
        <v>0</v>
      </c>
      <c r="K28" s="15">
        <v>0</v>
      </c>
      <c r="L28" s="15">
        <v>0</v>
      </c>
      <c r="M28" s="15">
        <v>0</v>
      </c>
      <c r="N28" s="15">
        <v>0</v>
      </c>
      <c r="O28" s="15">
        <v>0</v>
      </c>
      <c r="P28" s="15">
        <v>0</v>
      </c>
      <c r="Q28" s="15">
        <v>0</v>
      </c>
      <c r="R28" s="15">
        <v>0</v>
      </c>
      <c r="S28" s="15">
        <v>0</v>
      </c>
      <c r="T28" s="15">
        <v>0</v>
      </c>
      <c r="U28" s="15">
        <v>0</v>
      </c>
      <c r="V28" s="15">
        <v>0</v>
      </c>
      <c r="W28" s="15">
        <v>0</v>
      </c>
      <c r="X28" s="15">
        <v>0</v>
      </c>
      <c r="Y28" s="15">
        <v>0</v>
      </c>
      <c r="Z28" s="15">
        <v>0</v>
      </c>
      <c r="AA28" s="15">
        <v>0</v>
      </c>
      <c r="AB28" s="15">
        <v>0</v>
      </c>
      <c r="AC28" s="15">
        <v>0</v>
      </c>
      <c r="AD28" s="15">
        <v>0</v>
      </c>
      <c r="AE28" s="15">
        <v>0</v>
      </c>
      <c r="AF28" s="15">
        <v>0</v>
      </c>
      <c r="AG28" s="15">
        <v>0</v>
      </c>
      <c r="AH28" s="15">
        <v>0</v>
      </c>
      <c r="AI28" s="15">
        <v>0</v>
      </c>
      <c r="AJ28" s="15">
        <v>0</v>
      </c>
      <c r="AK28" s="15">
        <v>0</v>
      </c>
      <c r="AL28" s="15">
        <v>0</v>
      </c>
      <c r="AM28" s="15">
        <v>0</v>
      </c>
      <c r="AN28" s="15">
        <v>0</v>
      </c>
      <c r="AO28" s="15">
        <v>0</v>
      </c>
      <c r="AP28" s="15">
        <v>0</v>
      </c>
      <c r="AQ28" s="15">
        <v>0</v>
      </c>
      <c r="AR28" s="15">
        <v>0</v>
      </c>
      <c r="AS28" s="15">
        <v>0</v>
      </c>
      <c r="AT28" s="15">
        <v>0</v>
      </c>
      <c r="AU28" s="15">
        <v>0</v>
      </c>
      <c r="AV28" s="15">
        <v>0</v>
      </c>
      <c r="AW28" s="15">
        <v>0</v>
      </c>
      <c r="AX28" s="15">
        <v>0</v>
      </c>
      <c r="AY28" s="15">
        <v>0</v>
      </c>
      <c r="AZ28" s="15">
        <v>0</v>
      </c>
      <c r="BA28" s="15">
        <v>0</v>
      </c>
      <c r="BB28" s="15">
        <v>0</v>
      </c>
      <c r="BC28" s="15">
        <v>0</v>
      </c>
      <c r="BD28" s="15">
        <v>0</v>
      </c>
      <c r="BE28" s="15">
        <v>0</v>
      </c>
      <c r="BF28" s="15">
        <v>0</v>
      </c>
      <c r="BG28" s="15">
        <v>0</v>
      </c>
      <c r="BH28" s="15">
        <v>0</v>
      </c>
      <c r="BI28" s="15">
        <v>0</v>
      </c>
      <c r="BJ28" s="15">
        <v>0</v>
      </c>
      <c r="BK28" s="15">
        <v>0</v>
      </c>
      <c r="BL28" s="15">
        <v>0</v>
      </c>
      <c r="BM28" s="15">
        <v>0</v>
      </c>
      <c r="BN28" s="15">
        <v>0</v>
      </c>
      <c r="BO28" s="15">
        <v>0</v>
      </c>
      <c r="BP28" s="15">
        <v>0</v>
      </c>
      <c r="BQ28" s="15">
        <v>0</v>
      </c>
      <c r="BR28" s="15">
        <v>0</v>
      </c>
      <c r="BS28" s="15">
        <v>0</v>
      </c>
      <c r="BT28" s="15">
        <v>0</v>
      </c>
      <c r="BU28" s="15">
        <v>0</v>
      </c>
      <c r="BV28" s="15">
        <v>0</v>
      </c>
      <c r="BW28" s="15">
        <v>0</v>
      </c>
      <c r="BX28" s="15">
        <v>0</v>
      </c>
      <c r="BY28" s="15">
        <v>229</v>
      </c>
      <c r="BZ28" s="15">
        <v>336</v>
      </c>
      <c r="CA28" s="15">
        <v>353</v>
      </c>
      <c r="CB28" s="15">
        <v>1013</v>
      </c>
      <c r="CC28" s="15">
        <v>1162</v>
      </c>
      <c r="CD28" s="15">
        <v>827</v>
      </c>
      <c r="CE28" s="15">
        <v>666</v>
      </c>
      <c r="CF28" s="15">
        <v>704</v>
      </c>
      <c r="CG28" s="15">
        <v>695</v>
      </c>
      <c r="CH28" s="15">
        <v>687</v>
      </c>
      <c r="CI28" s="15">
        <v>704</v>
      </c>
      <c r="CJ28" s="15">
        <v>648</v>
      </c>
      <c r="CK28" s="15">
        <v>623</v>
      </c>
      <c r="CL28" s="15">
        <v>803</v>
      </c>
      <c r="CM28" s="15">
        <v>808</v>
      </c>
      <c r="CN28" s="15">
        <v>1581</v>
      </c>
      <c r="CO28" s="15">
        <v>1752</v>
      </c>
      <c r="CP28" s="15">
        <v>880</v>
      </c>
      <c r="CQ28" s="15">
        <v>1013</v>
      </c>
      <c r="CR28" s="15">
        <v>942</v>
      </c>
      <c r="CS28" s="15">
        <v>921</v>
      </c>
      <c r="CT28" s="15">
        <v>899</v>
      </c>
      <c r="CU28" s="15">
        <v>899</v>
      </c>
      <c r="CV28" s="15">
        <v>938</v>
      </c>
      <c r="CW28" s="15">
        <v>889</v>
      </c>
      <c r="CX28" s="15">
        <v>833</v>
      </c>
      <c r="CY28" s="15">
        <v>888</v>
      </c>
      <c r="CZ28" s="15">
        <v>1918</v>
      </c>
      <c r="DA28" s="15">
        <v>2042</v>
      </c>
      <c r="DB28" s="15">
        <v>1479</v>
      </c>
      <c r="DC28" s="15">
        <v>1161</v>
      </c>
      <c r="DD28" s="15">
        <v>1131</v>
      </c>
      <c r="DE28" s="15">
        <v>1060</v>
      </c>
      <c r="DF28" s="15">
        <v>1014</v>
      </c>
      <c r="DG28" s="15">
        <v>905</v>
      </c>
      <c r="DH28" s="15">
        <v>793</v>
      </c>
      <c r="DI28" s="15">
        <v>727</v>
      </c>
      <c r="DJ28" s="15">
        <v>712</v>
      </c>
      <c r="DK28" s="15">
        <v>699</v>
      </c>
      <c r="DL28" s="15">
        <v>1521</v>
      </c>
      <c r="DM28" s="15">
        <v>1818</v>
      </c>
      <c r="DN28" s="15">
        <v>1253</v>
      </c>
      <c r="DO28" s="15">
        <v>899</v>
      </c>
      <c r="DP28" s="15">
        <v>871</v>
      </c>
      <c r="DQ28" s="15">
        <v>783</v>
      </c>
      <c r="DR28" s="15">
        <v>720</v>
      </c>
      <c r="DS28" s="15">
        <v>653</v>
      </c>
      <c r="DT28" s="15">
        <v>571</v>
      </c>
      <c r="DU28" s="15">
        <v>538</v>
      </c>
      <c r="DV28" s="15">
        <v>516</v>
      </c>
      <c r="DW28" s="15">
        <v>505</v>
      </c>
      <c r="DX28" s="15">
        <v>1293</v>
      </c>
      <c r="DY28" s="15">
        <v>1382</v>
      </c>
      <c r="DZ28" s="15">
        <v>1010</v>
      </c>
      <c r="EA28" s="15">
        <v>737</v>
      </c>
      <c r="EB28" s="15">
        <v>676</v>
      </c>
      <c r="EC28" s="15">
        <v>631</v>
      </c>
      <c r="ED28" s="15">
        <v>566</v>
      </c>
      <c r="EE28" s="15">
        <v>551</v>
      </c>
      <c r="EF28" s="15">
        <v>452</v>
      </c>
      <c r="EG28" s="15">
        <v>434</v>
      </c>
      <c r="EH28" s="15">
        <v>408</v>
      </c>
      <c r="EI28" s="15">
        <v>448</v>
      </c>
      <c r="EJ28" s="15">
        <v>961</v>
      </c>
      <c r="EK28" s="15">
        <v>1179</v>
      </c>
      <c r="EL28" s="15">
        <v>920</v>
      </c>
      <c r="EM28" s="15">
        <v>685</v>
      </c>
      <c r="EN28" s="15">
        <v>642</v>
      </c>
      <c r="EO28" s="15">
        <v>597</v>
      </c>
      <c r="EP28" s="15">
        <v>525</v>
      </c>
      <c r="EQ28" s="15">
        <v>507</v>
      </c>
      <c r="ER28" s="15">
        <v>426</v>
      </c>
      <c r="ES28" s="15">
        <v>399</v>
      </c>
      <c r="ET28" s="15">
        <v>403</v>
      </c>
      <c r="EU28" s="15">
        <v>432</v>
      </c>
      <c r="EV28" s="15">
        <v>978</v>
      </c>
      <c r="EW28" s="15">
        <v>1171</v>
      </c>
      <c r="EX28" s="15">
        <v>814</v>
      </c>
      <c r="EY28" s="15">
        <v>702</v>
      </c>
      <c r="EZ28" s="15">
        <v>689</v>
      </c>
      <c r="FA28" s="15">
        <v>668</v>
      </c>
      <c r="FB28" s="15">
        <v>617</v>
      </c>
      <c r="FC28" s="15">
        <v>619</v>
      </c>
      <c r="FD28" s="15">
        <v>545</v>
      </c>
      <c r="FE28" s="15">
        <v>579</v>
      </c>
      <c r="FF28" s="15">
        <v>595</v>
      </c>
      <c r="FG28" s="15">
        <v>623</v>
      </c>
      <c r="FH28" s="15">
        <v>1345</v>
      </c>
      <c r="FI28" s="15">
        <v>1634</v>
      </c>
      <c r="FJ28" s="15">
        <v>1212</v>
      </c>
      <c r="FK28" s="18">
        <v>1082</v>
      </c>
      <c r="FL28" s="15">
        <v>1095</v>
      </c>
      <c r="FM28" s="15">
        <v>1123</v>
      </c>
      <c r="FN28" s="15">
        <v>1144</v>
      </c>
      <c r="FO28" s="15">
        <v>1097</v>
      </c>
      <c r="FP28" s="15">
        <v>1152</v>
      </c>
      <c r="FQ28" s="15">
        <v>1235</v>
      </c>
      <c r="FR28" s="15">
        <v>1279</v>
      </c>
      <c r="FS28" s="15">
        <v>1318</v>
      </c>
      <c r="FT28" s="15">
        <v>3486</v>
      </c>
      <c r="FU28" s="15">
        <v>4640</v>
      </c>
      <c r="FV28" s="15">
        <v>3581</v>
      </c>
      <c r="FW28" s="15">
        <v>3279</v>
      </c>
      <c r="FX28" s="15">
        <v>3188</v>
      </c>
      <c r="FY28" s="15">
        <v>3018</v>
      </c>
      <c r="FZ28" s="15">
        <v>2712</v>
      </c>
      <c r="GA28" s="15">
        <v>2356</v>
      </c>
      <c r="GB28" s="15">
        <v>2070</v>
      </c>
      <c r="GC28" s="15">
        <v>1989</v>
      </c>
      <c r="GD28" s="15">
        <v>1824</v>
      </c>
      <c r="GE28" s="15">
        <v>1751</v>
      </c>
      <c r="GF28" s="15">
        <v>4003</v>
      </c>
      <c r="GG28" s="15">
        <v>4482</v>
      </c>
      <c r="GH28" s="15">
        <v>3708</v>
      </c>
      <c r="GI28" s="15">
        <v>3164</v>
      </c>
      <c r="GJ28" s="15">
        <v>3026</v>
      </c>
      <c r="GK28" s="15">
        <v>2729</v>
      </c>
      <c r="GL28" s="15">
        <v>2345</v>
      </c>
      <c r="GM28" s="15">
        <v>2248</v>
      </c>
      <c r="GN28" s="15">
        <v>1973</v>
      </c>
      <c r="GO28" s="15">
        <v>1680</v>
      </c>
      <c r="GP28" s="15">
        <v>1626</v>
      </c>
      <c r="GQ28" s="15">
        <v>1659</v>
      </c>
      <c r="GR28" s="15">
        <v>3709</v>
      </c>
      <c r="GS28" s="15">
        <v>3921</v>
      </c>
      <c r="GT28" s="15">
        <v>3079</v>
      </c>
      <c r="GU28" s="15">
        <v>2592</v>
      </c>
      <c r="GV28" s="15">
        <v>2469</v>
      </c>
      <c r="GW28" s="15">
        <v>2212</v>
      </c>
      <c r="GX28" s="15">
        <v>1949</v>
      </c>
      <c r="GY28" s="15">
        <v>1753</v>
      </c>
      <c r="GZ28" s="15">
        <v>1493</v>
      </c>
      <c r="HA28" s="15">
        <v>1525</v>
      </c>
      <c r="HB28" s="15">
        <v>1395</v>
      </c>
      <c r="HC28" s="15">
        <v>1488</v>
      </c>
      <c r="HD28" s="15">
        <v>2662</v>
      </c>
      <c r="HE28" s="15">
        <v>2781</v>
      </c>
      <c r="HF28" s="15">
        <v>1900</v>
      </c>
      <c r="HG28" s="15">
        <v>1708</v>
      </c>
      <c r="HH28" s="15">
        <v>1705</v>
      </c>
      <c r="HI28" s="15">
        <v>1433</v>
      </c>
      <c r="HJ28" s="15">
        <v>1354</v>
      </c>
      <c r="HK28" s="15">
        <v>1208</v>
      </c>
      <c r="HL28" s="15">
        <v>999</v>
      </c>
      <c r="HM28" s="15">
        <v>981</v>
      </c>
      <c r="HN28" s="15">
        <v>912</v>
      </c>
      <c r="HO28" s="15">
        <v>918</v>
      </c>
      <c r="HP28" s="15">
        <v>1692</v>
      </c>
      <c r="HQ28" s="15">
        <v>1886</v>
      </c>
      <c r="HR28" s="15">
        <v>1555</v>
      </c>
      <c r="HS28" s="15">
        <v>1343</v>
      </c>
      <c r="HT28" s="15">
        <v>1260</v>
      </c>
      <c r="HU28" s="15">
        <v>1223</v>
      </c>
      <c r="HV28" s="15">
        <v>1128</v>
      </c>
      <c r="HW28" s="15">
        <v>1036</v>
      </c>
      <c r="HX28" s="15">
        <v>953</v>
      </c>
      <c r="HY28" s="15">
        <v>1149</v>
      </c>
      <c r="HZ28" s="15">
        <v>953</v>
      </c>
      <c r="IA28" s="15">
        <v>944</v>
      </c>
      <c r="IB28" s="15">
        <v>1509</v>
      </c>
      <c r="IC28" s="15">
        <v>1522</v>
      </c>
      <c r="ID28" s="15">
        <v>1211</v>
      </c>
      <c r="IE28" s="15">
        <v>1084</v>
      </c>
      <c r="IF28" s="15">
        <v>1006</v>
      </c>
      <c r="IG28" s="15">
        <v>931</v>
      </c>
      <c r="IH28" s="15">
        <v>866</v>
      </c>
      <c r="II28" s="15">
        <v>788</v>
      </c>
      <c r="IJ28" s="15">
        <v>695</v>
      </c>
      <c r="IK28" s="15">
        <v>694</v>
      </c>
      <c r="IL28" s="15">
        <v>631</v>
      </c>
      <c r="IM28" s="15">
        <v>708</v>
      </c>
      <c r="IN28" s="15">
        <v>1142</v>
      </c>
      <c r="IO28" s="15">
        <v>1299</v>
      </c>
      <c r="IP28" s="15">
        <v>1134</v>
      </c>
      <c r="IQ28" s="47">
        <v>1003</v>
      </c>
      <c r="IR28" s="47">
        <v>959</v>
      </c>
      <c r="IS28" s="47">
        <v>879</v>
      </c>
      <c r="IT28" s="47">
        <v>777</v>
      </c>
      <c r="IU28" s="47">
        <v>788</v>
      </c>
      <c r="IV28" s="47">
        <v>743</v>
      </c>
      <c r="IW28" s="47">
        <v>756</v>
      </c>
      <c r="IX28" s="47">
        <v>693</v>
      </c>
      <c r="IY28" s="47">
        <v>775</v>
      </c>
      <c r="IZ28" s="47">
        <v>1269</v>
      </c>
      <c r="JA28" s="47">
        <v>1281</v>
      </c>
      <c r="JB28" s="47">
        <v>1064</v>
      </c>
      <c r="JC28" s="47">
        <v>888</v>
      </c>
      <c r="JD28" s="47">
        <v>904</v>
      </c>
      <c r="JE28" s="47">
        <v>874</v>
      </c>
      <c r="JF28" s="47">
        <v>767</v>
      </c>
      <c r="JG28" s="47">
        <v>706</v>
      </c>
      <c r="JH28" s="47">
        <v>595</v>
      </c>
      <c r="JI28" s="47">
        <v>548</v>
      </c>
      <c r="JJ28" s="47">
        <v>547</v>
      </c>
      <c r="JK28" s="47">
        <v>519</v>
      </c>
      <c r="JL28" s="47">
        <v>923</v>
      </c>
      <c r="JM28" s="47">
        <v>990</v>
      </c>
      <c r="JN28" s="47">
        <v>800</v>
      </c>
      <c r="JO28" s="47">
        <v>699</v>
      </c>
      <c r="JP28" s="47">
        <v>717</v>
      </c>
      <c r="JQ28" s="47">
        <v>629</v>
      </c>
      <c r="JR28" s="47">
        <v>600</v>
      </c>
      <c r="JS28" s="47">
        <v>610</v>
      </c>
      <c r="JT28" s="47">
        <v>543</v>
      </c>
      <c r="JU28" s="47">
        <v>593</v>
      </c>
      <c r="JV28" s="47">
        <v>533</v>
      </c>
      <c r="JW28" s="47">
        <v>534</v>
      </c>
      <c r="JX28" s="47">
        <v>769</v>
      </c>
      <c r="JY28" s="47">
        <v>850</v>
      </c>
      <c r="JZ28" s="47">
        <v>657</v>
      </c>
      <c r="KA28" s="47">
        <v>568</v>
      </c>
      <c r="KB28" s="47">
        <v>574</v>
      </c>
      <c r="KC28" s="47">
        <v>496</v>
      </c>
      <c r="KD28" s="47">
        <v>494</v>
      </c>
      <c r="KE28" s="47">
        <v>473</v>
      </c>
      <c r="KF28" s="47">
        <v>629</v>
      </c>
      <c r="KG28" s="47">
        <v>575</v>
      </c>
      <c r="KH28" s="47">
        <v>498</v>
      </c>
      <c r="KI28" s="47">
        <v>489</v>
      </c>
      <c r="KJ28" s="47">
        <v>727</v>
      </c>
      <c r="KK28" s="47">
        <v>750</v>
      </c>
      <c r="KL28" s="47">
        <v>593</v>
      </c>
      <c r="KM28" s="47">
        <v>538</v>
      </c>
      <c r="KN28" s="47">
        <v>533</v>
      </c>
      <c r="KO28" s="47">
        <v>445</v>
      </c>
      <c r="KP28" s="47">
        <v>390</v>
      </c>
      <c r="KQ28" s="47">
        <v>394</v>
      </c>
      <c r="KR28" s="47">
        <v>362</v>
      </c>
      <c r="KS28" s="47">
        <v>375</v>
      </c>
      <c r="KT28" s="47">
        <v>3356</v>
      </c>
      <c r="KU28" s="47">
        <v>4085</v>
      </c>
      <c r="KV28" s="47">
        <v>6797</v>
      </c>
      <c r="KW28" s="47">
        <v>8886</v>
      </c>
      <c r="KX28" s="47">
        <v>5809</v>
      </c>
      <c r="KY28" s="47">
        <v>4792</v>
      </c>
      <c r="KZ28" s="47">
        <v>3707</v>
      </c>
      <c r="LA28" s="47">
        <v>2823</v>
      </c>
      <c r="LB28" s="47">
        <v>2407</v>
      </c>
      <c r="LC28" s="47">
        <v>2407</v>
      </c>
      <c r="LD28" s="47">
        <v>1822</v>
      </c>
      <c r="LE28" s="47">
        <v>1277</v>
      </c>
      <c r="LF28" s="47">
        <v>1180</v>
      </c>
      <c r="LG28" s="47">
        <v>1275</v>
      </c>
      <c r="LH28" s="47">
        <v>1493</v>
      </c>
      <c r="LI28" s="47">
        <v>1477</v>
      </c>
      <c r="LJ28" s="47">
        <v>892</v>
      </c>
      <c r="LK28" s="47">
        <v>620</v>
      </c>
      <c r="LL28" s="47">
        <v>578</v>
      </c>
      <c r="LM28" s="47">
        <v>444</v>
      </c>
      <c r="LN28" s="47">
        <v>385</v>
      </c>
      <c r="LO28" s="47">
        <v>442</v>
      </c>
      <c r="LP28" s="47">
        <v>322</v>
      </c>
      <c r="LQ28" s="47">
        <v>290</v>
      </c>
      <c r="LR28" s="47">
        <v>279</v>
      </c>
      <c r="LS28" s="47">
        <v>290</v>
      </c>
      <c r="LT28" s="47">
        <v>553</v>
      </c>
      <c r="LU28" s="47">
        <v>612</v>
      </c>
      <c r="LV28" s="47">
        <v>438</v>
      </c>
      <c r="LW28" s="47">
        <v>389</v>
      </c>
      <c r="LX28" s="47">
        <v>347</v>
      </c>
      <c r="LY28" s="47">
        <v>372</v>
      </c>
      <c r="LZ28" s="47">
        <v>343</v>
      </c>
      <c r="MA28" s="47">
        <v>318</v>
      </c>
      <c r="MB28" s="47">
        <v>296</v>
      </c>
    </row>
    <row r="29" spans="1:340" s="47" customFormat="1" ht="15" customHeight="1" x14ac:dyDescent="0.2">
      <c r="A29" s="32" t="s">
        <v>134</v>
      </c>
      <c r="B29" s="32" t="s">
        <v>170</v>
      </c>
      <c r="C29" s="33" t="s">
        <v>101</v>
      </c>
      <c r="D29" s="15">
        <v>0</v>
      </c>
      <c r="E29" s="15">
        <v>0</v>
      </c>
      <c r="F29" s="15">
        <v>0</v>
      </c>
      <c r="G29" s="15">
        <v>0</v>
      </c>
      <c r="H29" s="15">
        <v>0</v>
      </c>
      <c r="I29" s="15">
        <v>0</v>
      </c>
      <c r="J29" s="15">
        <v>0</v>
      </c>
      <c r="K29" s="15">
        <v>0</v>
      </c>
      <c r="L29" s="15">
        <v>0</v>
      </c>
      <c r="M29" s="15">
        <v>0</v>
      </c>
      <c r="N29" s="15">
        <v>0</v>
      </c>
      <c r="O29" s="15">
        <v>0</v>
      </c>
      <c r="P29" s="15">
        <v>0</v>
      </c>
      <c r="Q29" s="15">
        <v>0</v>
      </c>
      <c r="R29" s="15">
        <v>0</v>
      </c>
      <c r="S29" s="15">
        <v>0</v>
      </c>
      <c r="T29" s="15">
        <v>0</v>
      </c>
      <c r="U29" s="15">
        <v>0</v>
      </c>
      <c r="V29" s="15">
        <v>0</v>
      </c>
      <c r="W29" s="15">
        <v>0</v>
      </c>
      <c r="X29" s="15">
        <v>0</v>
      </c>
      <c r="Y29" s="15">
        <v>0</v>
      </c>
      <c r="Z29" s="15">
        <v>0</v>
      </c>
      <c r="AA29" s="15">
        <v>0</v>
      </c>
      <c r="AB29" s="15">
        <v>0</v>
      </c>
      <c r="AC29" s="15">
        <v>0</v>
      </c>
      <c r="AD29" s="15">
        <v>0</v>
      </c>
      <c r="AE29" s="15">
        <v>0</v>
      </c>
      <c r="AF29" s="15">
        <v>0</v>
      </c>
      <c r="AG29" s="15">
        <v>0</v>
      </c>
      <c r="AH29" s="15">
        <v>0</v>
      </c>
      <c r="AI29" s="15">
        <v>0</v>
      </c>
      <c r="AJ29" s="15">
        <v>0</v>
      </c>
      <c r="AK29" s="15">
        <v>0</v>
      </c>
      <c r="AL29" s="15">
        <v>0</v>
      </c>
      <c r="AM29" s="15">
        <v>0</v>
      </c>
      <c r="AN29" s="15">
        <v>0</v>
      </c>
      <c r="AO29" s="15">
        <v>0</v>
      </c>
      <c r="AP29" s="15">
        <v>0</v>
      </c>
      <c r="AQ29" s="15">
        <v>0</v>
      </c>
      <c r="AR29" s="15">
        <v>0</v>
      </c>
      <c r="AS29" s="15">
        <v>0</v>
      </c>
      <c r="AT29" s="15">
        <v>0</v>
      </c>
      <c r="AU29" s="15">
        <v>0</v>
      </c>
      <c r="AV29" s="15">
        <v>0</v>
      </c>
      <c r="AW29" s="15">
        <v>0</v>
      </c>
      <c r="AX29" s="15">
        <v>0</v>
      </c>
      <c r="AY29" s="15">
        <v>0</v>
      </c>
      <c r="AZ29" s="15">
        <v>0</v>
      </c>
      <c r="BA29" s="15">
        <v>0</v>
      </c>
      <c r="BB29" s="15">
        <v>0</v>
      </c>
      <c r="BC29" s="15">
        <v>0</v>
      </c>
      <c r="BD29" s="15">
        <v>0</v>
      </c>
      <c r="BE29" s="15">
        <v>0</v>
      </c>
      <c r="BF29" s="15">
        <v>0</v>
      </c>
      <c r="BG29" s="15">
        <v>0</v>
      </c>
      <c r="BH29" s="15">
        <v>0</v>
      </c>
      <c r="BI29" s="15">
        <v>0</v>
      </c>
      <c r="BJ29" s="15">
        <v>0</v>
      </c>
      <c r="BK29" s="15">
        <v>0</v>
      </c>
      <c r="BL29" s="15">
        <v>0</v>
      </c>
      <c r="BM29" s="15">
        <v>0</v>
      </c>
      <c r="BN29" s="15">
        <v>0</v>
      </c>
      <c r="BO29" s="15">
        <v>0</v>
      </c>
      <c r="BP29" s="15">
        <v>0</v>
      </c>
      <c r="BQ29" s="15">
        <v>0</v>
      </c>
      <c r="BR29" s="15">
        <v>0</v>
      </c>
      <c r="BS29" s="15">
        <v>0</v>
      </c>
      <c r="BT29" s="15">
        <v>0</v>
      </c>
      <c r="BU29" s="15">
        <v>0</v>
      </c>
      <c r="BV29" s="15">
        <v>0</v>
      </c>
      <c r="BW29" s="15">
        <v>0</v>
      </c>
      <c r="BX29" s="15">
        <v>0</v>
      </c>
      <c r="BY29" s="15">
        <v>540</v>
      </c>
      <c r="BZ29" s="15">
        <v>756</v>
      </c>
      <c r="CA29" s="15">
        <v>822</v>
      </c>
      <c r="CB29" s="15">
        <v>862</v>
      </c>
      <c r="CC29" s="15">
        <v>953</v>
      </c>
      <c r="CD29" s="15">
        <v>1022</v>
      </c>
      <c r="CE29" s="15">
        <v>1048</v>
      </c>
      <c r="CF29" s="15">
        <v>1065</v>
      </c>
      <c r="CG29" s="15">
        <v>1160</v>
      </c>
      <c r="CH29" s="15">
        <v>1175</v>
      </c>
      <c r="CI29" s="15">
        <v>1208</v>
      </c>
      <c r="CJ29" s="15">
        <v>1323</v>
      </c>
      <c r="CK29" s="15">
        <v>1318</v>
      </c>
      <c r="CL29" s="15">
        <v>1540</v>
      </c>
      <c r="CM29" s="15">
        <v>1424</v>
      </c>
      <c r="CN29" s="15">
        <v>1500</v>
      </c>
      <c r="CO29" s="15">
        <v>1527</v>
      </c>
      <c r="CP29" s="15">
        <v>1240</v>
      </c>
      <c r="CQ29" s="15">
        <v>1577</v>
      </c>
      <c r="CR29" s="15">
        <v>1541</v>
      </c>
      <c r="CS29" s="15">
        <v>1540</v>
      </c>
      <c r="CT29" s="15">
        <v>1556</v>
      </c>
      <c r="CU29" s="15">
        <v>1556</v>
      </c>
      <c r="CV29" s="15">
        <v>1588</v>
      </c>
      <c r="CW29" s="15">
        <v>1662</v>
      </c>
      <c r="CX29" s="15">
        <v>1612</v>
      </c>
      <c r="CY29" s="15">
        <v>1688</v>
      </c>
      <c r="CZ29" s="15">
        <v>3211</v>
      </c>
      <c r="DA29" s="15">
        <v>3305</v>
      </c>
      <c r="DB29" s="15">
        <v>2618</v>
      </c>
      <c r="DC29" s="15">
        <v>2547</v>
      </c>
      <c r="DD29" s="15">
        <v>2459</v>
      </c>
      <c r="DE29" s="15">
        <v>2308</v>
      </c>
      <c r="DF29" s="15">
        <v>2284</v>
      </c>
      <c r="DG29" s="15">
        <v>2148</v>
      </c>
      <c r="DH29" s="15">
        <v>1994</v>
      </c>
      <c r="DI29" s="15">
        <v>1914</v>
      </c>
      <c r="DJ29" s="15">
        <v>1894</v>
      </c>
      <c r="DK29" s="15">
        <v>2233</v>
      </c>
      <c r="DL29" s="15">
        <v>2904</v>
      </c>
      <c r="DM29" s="15">
        <v>3127</v>
      </c>
      <c r="DN29" s="15">
        <v>2475</v>
      </c>
      <c r="DO29" s="15">
        <v>2169</v>
      </c>
      <c r="DP29" s="15">
        <v>2188</v>
      </c>
      <c r="DQ29" s="15">
        <v>2078</v>
      </c>
      <c r="DR29" s="15">
        <v>1941</v>
      </c>
      <c r="DS29" s="15">
        <v>1911</v>
      </c>
      <c r="DT29" s="15">
        <v>1765</v>
      </c>
      <c r="DU29" s="15">
        <v>1640</v>
      </c>
      <c r="DV29" s="15">
        <v>1589</v>
      </c>
      <c r="DW29" s="15">
        <v>1607</v>
      </c>
      <c r="DX29" s="15">
        <v>2473</v>
      </c>
      <c r="DY29" s="15">
        <v>2508</v>
      </c>
      <c r="DZ29" s="15">
        <v>2030</v>
      </c>
      <c r="EA29" s="15">
        <v>1653</v>
      </c>
      <c r="EB29" s="15">
        <v>1598</v>
      </c>
      <c r="EC29" s="15">
        <v>1576</v>
      </c>
      <c r="ED29" s="15">
        <v>1420</v>
      </c>
      <c r="EE29" s="15">
        <v>1349</v>
      </c>
      <c r="EF29" s="15">
        <v>1220</v>
      </c>
      <c r="EG29" s="15">
        <v>1186</v>
      </c>
      <c r="EH29" s="15">
        <v>1133</v>
      </c>
      <c r="EI29" s="15">
        <v>1275</v>
      </c>
      <c r="EJ29" s="15">
        <v>2205</v>
      </c>
      <c r="EK29" s="15">
        <v>2250</v>
      </c>
      <c r="EL29" s="15">
        <v>1781</v>
      </c>
      <c r="EM29" s="15">
        <v>1482</v>
      </c>
      <c r="EN29" s="15">
        <v>1470</v>
      </c>
      <c r="EO29" s="15">
        <v>1400</v>
      </c>
      <c r="EP29" s="15">
        <v>1471</v>
      </c>
      <c r="EQ29" s="15">
        <v>1455</v>
      </c>
      <c r="ER29" s="15">
        <v>1463</v>
      </c>
      <c r="ES29" s="15">
        <v>1468</v>
      </c>
      <c r="ET29" s="15">
        <v>1460</v>
      </c>
      <c r="EU29" s="15">
        <v>1590</v>
      </c>
      <c r="EV29" s="15">
        <v>2309</v>
      </c>
      <c r="EW29" s="15">
        <v>2407</v>
      </c>
      <c r="EX29" s="15">
        <v>1711</v>
      </c>
      <c r="EY29" s="15">
        <v>1777</v>
      </c>
      <c r="EZ29" s="15">
        <v>1743</v>
      </c>
      <c r="FA29" s="15">
        <v>1650</v>
      </c>
      <c r="FB29" s="15">
        <v>1773</v>
      </c>
      <c r="FC29" s="15">
        <v>1737</v>
      </c>
      <c r="FD29" s="15">
        <v>1722</v>
      </c>
      <c r="FE29" s="15">
        <v>1891</v>
      </c>
      <c r="FF29" s="15">
        <v>1943</v>
      </c>
      <c r="FG29" s="15">
        <v>2046</v>
      </c>
      <c r="FH29" s="15">
        <v>2788</v>
      </c>
      <c r="FI29" s="15">
        <v>3016</v>
      </c>
      <c r="FJ29" s="15">
        <v>2769</v>
      </c>
      <c r="FK29" s="15">
        <v>2738</v>
      </c>
      <c r="FL29" s="15">
        <v>2903</v>
      </c>
      <c r="FM29" s="15">
        <v>3006</v>
      </c>
      <c r="FN29" s="15">
        <v>3251</v>
      </c>
      <c r="FO29" s="15">
        <v>3409</v>
      </c>
      <c r="FP29" s="15">
        <v>3620</v>
      </c>
      <c r="FQ29" s="15">
        <v>4205</v>
      </c>
      <c r="FR29" s="15">
        <v>4544</v>
      </c>
      <c r="FS29" s="15">
        <v>4730</v>
      </c>
      <c r="FT29" s="15">
        <v>5947</v>
      </c>
      <c r="FU29" s="15">
        <v>6432</v>
      </c>
      <c r="FV29" s="15">
        <v>5943</v>
      </c>
      <c r="FW29" s="15">
        <v>6131</v>
      </c>
      <c r="FX29" s="15">
        <v>6131</v>
      </c>
      <c r="FY29" s="15">
        <v>5977</v>
      </c>
      <c r="FZ29" s="15">
        <v>5964</v>
      </c>
      <c r="GA29" s="15">
        <v>5770</v>
      </c>
      <c r="GB29" s="15">
        <v>5686</v>
      </c>
      <c r="GC29" s="15">
        <v>5567</v>
      </c>
      <c r="GD29" s="15">
        <v>5500</v>
      </c>
      <c r="GE29" s="15">
        <v>5369</v>
      </c>
      <c r="GF29" s="15">
        <v>6303</v>
      </c>
      <c r="GG29" s="15">
        <v>6595</v>
      </c>
      <c r="GH29" s="15">
        <v>6074</v>
      </c>
      <c r="GI29" s="15">
        <v>5681</v>
      </c>
      <c r="GJ29" s="15">
        <v>5740</v>
      </c>
      <c r="GK29" s="15">
        <v>5625</v>
      </c>
      <c r="GL29" s="15">
        <v>5361</v>
      </c>
      <c r="GM29" s="15">
        <v>5440</v>
      </c>
      <c r="GN29" s="15">
        <v>5417</v>
      </c>
      <c r="GO29" s="15">
        <v>5153</v>
      </c>
      <c r="GP29" s="15">
        <v>5154</v>
      </c>
      <c r="GQ29" s="15">
        <v>5035</v>
      </c>
      <c r="GR29" s="15">
        <v>6916</v>
      </c>
      <c r="GS29" s="15">
        <v>7010</v>
      </c>
      <c r="GT29" s="15">
        <v>5885</v>
      </c>
      <c r="GU29" s="15">
        <v>5486</v>
      </c>
      <c r="GV29" s="15">
        <v>5310</v>
      </c>
      <c r="GW29" s="15">
        <v>5079</v>
      </c>
      <c r="GX29" s="15">
        <v>4938</v>
      </c>
      <c r="GY29" s="15">
        <v>4780</v>
      </c>
      <c r="GZ29" s="15">
        <v>4596</v>
      </c>
      <c r="HA29" s="15">
        <v>4413</v>
      </c>
      <c r="HB29" s="15">
        <v>4457</v>
      </c>
      <c r="HC29" s="15">
        <v>4432</v>
      </c>
      <c r="HD29" s="15">
        <v>5249</v>
      </c>
      <c r="HE29" s="15">
        <v>5460</v>
      </c>
      <c r="HF29" s="15">
        <v>4038</v>
      </c>
      <c r="HG29" s="15">
        <v>3813</v>
      </c>
      <c r="HH29" s="15">
        <v>3841</v>
      </c>
      <c r="HI29" s="15">
        <v>3625</v>
      </c>
      <c r="HJ29" s="15">
        <v>3600</v>
      </c>
      <c r="HK29" s="15">
        <v>3437</v>
      </c>
      <c r="HL29" s="15">
        <v>3068</v>
      </c>
      <c r="HM29" s="15">
        <v>3033</v>
      </c>
      <c r="HN29" s="15">
        <v>2954</v>
      </c>
      <c r="HO29" s="15">
        <v>3253</v>
      </c>
      <c r="HP29" s="15">
        <v>3972</v>
      </c>
      <c r="HQ29" s="15">
        <v>4076</v>
      </c>
      <c r="HR29" s="15">
        <v>3640</v>
      </c>
      <c r="HS29" s="15">
        <v>3407</v>
      </c>
      <c r="HT29" s="15">
        <v>3324</v>
      </c>
      <c r="HU29" s="15">
        <v>3234</v>
      </c>
      <c r="HV29" s="15">
        <v>3095</v>
      </c>
      <c r="HW29" s="15">
        <v>3053</v>
      </c>
      <c r="HX29" s="15">
        <v>2991</v>
      </c>
      <c r="HY29" s="15">
        <v>3245</v>
      </c>
      <c r="HZ29" s="15">
        <v>3022</v>
      </c>
      <c r="IA29" s="15">
        <v>2995</v>
      </c>
      <c r="IB29" s="15">
        <v>3547</v>
      </c>
      <c r="IC29" s="15">
        <v>3578</v>
      </c>
      <c r="ID29" s="15">
        <v>3004</v>
      </c>
      <c r="IE29" s="15">
        <v>2814</v>
      </c>
      <c r="IF29" s="15">
        <v>2639</v>
      </c>
      <c r="IG29" s="15">
        <v>2602</v>
      </c>
      <c r="IH29" s="15">
        <v>2530</v>
      </c>
      <c r="II29" s="15">
        <v>2417</v>
      </c>
      <c r="IJ29" s="15">
        <v>2377</v>
      </c>
      <c r="IK29" s="15">
        <v>2287</v>
      </c>
      <c r="IL29" s="15">
        <v>2234</v>
      </c>
      <c r="IM29" s="15">
        <v>2262</v>
      </c>
      <c r="IN29" s="15">
        <v>2868</v>
      </c>
      <c r="IO29" s="15">
        <v>2854</v>
      </c>
      <c r="IP29" s="15">
        <v>2629</v>
      </c>
      <c r="IQ29" s="47">
        <v>2574</v>
      </c>
      <c r="IR29" s="47">
        <v>2495</v>
      </c>
      <c r="IS29" s="47">
        <v>2449</v>
      </c>
      <c r="IT29" s="47">
        <v>2352</v>
      </c>
      <c r="IU29" s="47">
        <v>2417</v>
      </c>
      <c r="IV29" s="47">
        <v>2220</v>
      </c>
      <c r="IW29" s="47">
        <v>2181</v>
      </c>
      <c r="IX29" s="47">
        <v>2176</v>
      </c>
      <c r="IY29" s="47">
        <v>2215</v>
      </c>
      <c r="IZ29" s="47">
        <v>2667</v>
      </c>
      <c r="JA29" s="47">
        <v>2797</v>
      </c>
      <c r="JB29" s="47">
        <v>2598</v>
      </c>
      <c r="JC29" s="47">
        <v>2467</v>
      </c>
      <c r="JD29" s="47">
        <v>2409</v>
      </c>
      <c r="JE29" s="47">
        <v>2515</v>
      </c>
      <c r="JF29" s="47">
        <v>2191</v>
      </c>
      <c r="JG29" s="47">
        <v>2198</v>
      </c>
      <c r="JH29" s="47">
        <v>2175</v>
      </c>
      <c r="JI29" s="47">
        <v>2082</v>
      </c>
      <c r="JJ29" s="47">
        <v>2159</v>
      </c>
      <c r="JK29" s="47">
        <v>2208</v>
      </c>
      <c r="JL29" s="47">
        <v>2610</v>
      </c>
      <c r="JM29" s="47">
        <v>2780</v>
      </c>
      <c r="JN29" s="47">
        <v>2501</v>
      </c>
      <c r="JO29" s="47">
        <v>2431</v>
      </c>
      <c r="JP29" s="47">
        <v>2507</v>
      </c>
      <c r="JQ29" s="47">
        <v>2228</v>
      </c>
      <c r="JR29" s="47">
        <v>2209</v>
      </c>
      <c r="JS29" s="47">
        <v>2215</v>
      </c>
      <c r="JT29" s="47">
        <v>2127</v>
      </c>
      <c r="JU29" s="47">
        <v>2085</v>
      </c>
      <c r="JV29" s="47">
        <v>2073</v>
      </c>
      <c r="JW29" s="47">
        <v>2106</v>
      </c>
      <c r="JX29" s="47">
        <v>2433</v>
      </c>
      <c r="JY29" s="47">
        <v>2661</v>
      </c>
      <c r="JZ29" s="47">
        <v>2265</v>
      </c>
      <c r="KA29" s="47">
        <v>2078</v>
      </c>
      <c r="KB29" s="47">
        <v>2079</v>
      </c>
      <c r="KC29" s="47">
        <v>1878</v>
      </c>
      <c r="KD29" s="47">
        <v>1908</v>
      </c>
      <c r="KE29" s="47">
        <v>1830</v>
      </c>
      <c r="KF29" s="47">
        <v>1809</v>
      </c>
      <c r="KG29" s="47">
        <v>1756</v>
      </c>
      <c r="KH29" s="47">
        <v>1717</v>
      </c>
      <c r="KI29" s="47">
        <v>1824</v>
      </c>
      <c r="KJ29" s="47">
        <v>2116</v>
      </c>
      <c r="KK29" s="47">
        <v>2132</v>
      </c>
      <c r="KL29" s="47">
        <v>1808</v>
      </c>
      <c r="KM29" s="47">
        <v>1787</v>
      </c>
      <c r="KN29" s="47">
        <v>1766</v>
      </c>
      <c r="KO29" s="47">
        <v>1649</v>
      </c>
      <c r="KP29" s="47">
        <v>1624</v>
      </c>
      <c r="KQ29" s="47">
        <v>1656</v>
      </c>
      <c r="KR29" s="47">
        <v>1602</v>
      </c>
      <c r="KS29" s="47">
        <v>1586</v>
      </c>
      <c r="KT29" s="47">
        <v>22488</v>
      </c>
      <c r="KU29" s="47">
        <v>20173</v>
      </c>
      <c r="KV29" s="47">
        <v>18618</v>
      </c>
      <c r="KW29" s="47">
        <v>19644</v>
      </c>
      <c r="KX29" s="47">
        <v>16896</v>
      </c>
      <c r="KY29" s="47">
        <v>16158</v>
      </c>
      <c r="KZ29" s="47">
        <v>11414</v>
      </c>
      <c r="LA29" s="47">
        <v>8757</v>
      </c>
      <c r="LB29" s="47">
        <v>7601</v>
      </c>
      <c r="LC29" s="47">
        <v>7601</v>
      </c>
      <c r="LD29" s="47">
        <v>6536</v>
      </c>
      <c r="LE29" s="47">
        <v>5089</v>
      </c>
      <c r="LF29" s="47">
        <v>5020</v>
      </c>
      <c r="LG29" s="47">
        <v>5185</v>
      </c>
      <c r="LH29" s="47">
        <v>4496</v>
      </c>
      <c r="LI29" s="47">
        <v>3686</v>
      </c>
      <c r="LJ29" s="47">
        <v>2856</v>
      </c>
      <c r="LK29" s="47">
        <v>2213</v>
      </c>
      <c r="LL29" s="47">
        <v>1801</v>
      </c>
      <c r="LM29" s="47">
        <v>1617</v>
      </c>
      <c r="LN29" s="47">
        <v>1308</v>
      </c>
      <c r="LO29" s="47">
        <v>1422</v>
      </c>
      <c r="LP29" s="47">
        <v>1274</v>
      </c>
      <c r="LQ29" s="47">
        <v>1396</v>
      </c>
      <c r="LR29" s="47">
        <v>1340</v>
      </c>
      <c r="LS29" s="47">
        <v>1316</v>
      </c>
      <c r="LT29" s="47">
        <v>1764</v>
      </c>
      <c r="LU29" s="47">
        <v>1734</v>
      </c>
      <c r="LV29" s="47">
        <v>1638</v>
      </c>
      <c r="LW29" s="47">
        <v>1519</v>
      </c>
      <c r="LX29" s="47">
        <v>1491</v>
      </c>
      <c r="LY29" s="47">
        <v>1589</v>
      </c>
      <c r="LZ29" s="47">
        <v>1464</v>
      </c>
      <c r="MA29" s="47">
        <v>1491</v>
      </c>
      <c r="MB29" s="47">
        <v>1588</v>
      </c>
    </row>
    <row r="30" spans="1:340" s="47" customFormat="1" ht="15" customHeight="1" x14ac:dyDescent="0.2">
      <c r="A30" s="32" t="s">
        <v>134</v>
      </c>
      <c r="B30" s="32" t="s">
        <v>171</v>
      </c>
      <c r="C30" s="33" t="s">
        <v>102</v>
      </c>
      <c r="D30" s="15">
        <v>0</v>
      </c>
      <c r="E30" s="15">
        <v>0</v>
      </c>
      <c r="F30" s="15">
        <v>0</v>
      </c>
      <c r="G30" s="15">
        <v>0</v>
      </c>
      <c r="H30" s="15">
        <v>0</v>
      </c>
      <c r="I30" s="15">
        <v>0</v>
      </c>
      <c r="J30" s="15">
        <v>0</v>
      </c>
      <c r="K30" s="15">
        <v>0</v>
      </c>
      <c r="L30" s="15">
        <v>0</v>
      </c>
      <c r="M30" s="15">
        <v>0</v>
      </c>
      <c r="N30" s="15">
        <v>0</v>
      </c>
      <c r="O30" s="15">
        <v>0</v>
      </c>
      <c r="P30" s="15">
        <v>0</v>
      </c>
      <c r="Q30" s="15">
        <v>0</v>
      </c>
      <c r="R30" s="15">
        <v>0</v>
      </c>
      <c r="S30" s="15">
        <v>0</v>
      </c>
      <c r="T30" s="15">
        <v>0</v>
      </c>
      <c r="U30" s="15">
        <v>0</v>
      </c>
      <c r="V30" s="15">
        <v>0</v>
      </c>
      <c r="W30" s="15">
        <v>0</v>
      </c>
      <c r="X30" s="15">
        <v>0</v>
      </c>
      <c r="Y30" s="15">
        <v>0</v>
      </c>
      <c r="Z30" s="15">
        <v>0</v>
      </c>
      <c r="AA30" s="15">
        <v>0</v>
      </c>
      <c r="AB30" s="15">
        <v>0</v>
      </c>
      <c r="AC30" s="15">
        <v>0</v>
      </c>
      <c r="AD30" s="15">
        <v>0</v>
      </c>
      <c r="AE30" s="15">
        <v>0</v>
      </c>
      <c r="AF30" s="15">
        <v>0</v>
      </c>
      <c r="AG30" s="15">
        <v>0</v>
      </c>
      <c r="AH30" s="15">
        <v>0</v>
      </c>
      <c r="AI30" s="15">
        <v>0</v>
      </c>
      <c r="AJ30" s="15">
        <v>0</v>
      </c>
      <c r="AK30" s="15">
        <v>0</v>
      </c>
      <c r="AL30" s="15">
        <v>0</v>
      </c>
      <c r="AM30" s="15">
        <v>0</v>
      </c>
      <c r="AN30" s="15">
        <v>0</v>
      </c>
      <c r="AO30" s="15">
        <v>0</v>
      </c>
      <c r="AP30" s="15">
        <v>0</v>
      </c>
      <c r="AQ30" s="15">
        <v>0</v>
      </c>
      <c r="AR30" s="15">
        <v>0</v>
      </c>
      <c r="AS30" s="15">
        <v>0</v>
      </c>
      <c r="AT30" s="15">
        <v>0</v>
      </c>
      <c r="AU30" s="15">
        <v>0</v>
      </c>
      <c r="AV30" s="15">
        <v>0</v>
      </c>
      <c r="AW30" s="15">
        <v>0</v>
      </c>
      <c r="AX30" s="15">
        <v>0</v>
      </c>
      <c r="AY30" s="15">
        <v>0</v>
      </c>
      <c r="AZ30" s="15">
        <v>0</v>
      </c>
      <c r="BA30" s="15">
        <v>0</v>
      </c>
      <c r="BB30" s="15">
        <v>0</v>
      </c>
      <c r="BC30" s="15">
        <v>0</v>
      </c>
      <c r="BD30" s="15">
        <v>0</v>
      </c>
      <c r="BE30" s="15">
        <v>0</v>
      </c>
      <c r="BF30" s="15">
        <v>0</v>
      </c>
      <c r="BG30" s="15">
        <v>0</v>
      </c>
      <c r="BH30" s="15">
        <v>0</v>
      </c>
      <c r="BI30" s="15">
        <v>0</v>
      </c>
      <c r="BJ30" s="15">
        <v>0</v>
      </c>
      <c r="BK30" s="15">
        <v>0</v>
      </c>
      <c r="BL30" s="15">
        <v>0</v>
      </c>
      <c r="BM30" s="15">
        <v>0</v>
      </c>
      <c r="BN30" s="15">
        <v>0</v>
      </c>
      <c r="BO30" s="15">
        <v>0</v>
      </c>
      <c r="BP30" s="15">
        <v>0</v>
      </c>
      <c r="BQ30" s="15">
        <v>0</v>
      </c>
      <c r="BR30" s="15">
        <v>0</v>
      </c>
      <c r="BS30" s="15">
        <v>0</v>
      </c>
      <c r="BT30" s="15">
        <v>0</v>
      </c>
      <c r="BU30" s="15">
        <v>0</v>
      </c>
      <c r="BV30" s="15">
        <v>0</v>
      </c>
      <c r="BW30" s="15">
        <v>0</v>
      </c>
      <c r="BX30" s="15">
        <v>0</v>
      </c>
      <c r="BY30" s="15">
        <v>195</v>
      </c>
      <c r="BZ30" s="15">
        <v>259</v>
      </c>
      <c r="CA30" s="15">
        <v>258</v>
      </c>
      <c r="CB30" s="15">
        <v>361</v>
      </c>
      <c r="CC30" s="15">
        <v>384</v>
      </c>
      <c r="CD30" s="15">
        <v>405</v>
      </c>
      <c r="CE30" s="15">
        <v>329</v>
      </c>
      <c r="CF30" s="15">
        <v>315</v>
      </c>
      <c r="CG30" s="15">
        <v>376</v>
      </c>
      <c r="CH30" s="15">
        <v>448</v>
      </c>
      <c r="CI30" s="15">
        <v>476</v>
      </c>
      <c r="CJ30" s="15">
        <v>461</v>
      </c>
      <c r="CK30" s="15">
        <v>406</v>
      </c>
      <c r="CL30" s="15">
        <v>419</v>
      </c>
      <c r="CM30" s="15">
        <v>421</v>
      </c>
      <c r="CN30" s="15">
        <v>510</v>
      </c>
      <c r="CO30" s="15">
        <v>537</v>
      </c>
      <c r="CP30" s="15">
        <v>468</v>
      </c>
      <c r="CQ30" s="15">
        <v>525</v>
      </c>
      <c r="CR30" s="15">
        <v>481</v>
      </c>
      <c r="CS30" s="15">
        <v>520</v>
      </c>
      <c r="CT30" s="15">
        <v>563</v>
      </c>
      <c r="CU30" s="15">
        <v>563</v>
      </c>
      <c r="CV30" s="15">
        <v>507</v>
      </c>
      <c r="CW30" s="15">
        <v>496</v>
      </c>
      <c r="CX30" s="15">
        <v>469</v>
      </c>
      <c r="CY30" s="15">
        <v>469</v>
      </c>
      <c r="CZ30" s="15">
        <v>626</v>
      </c>
      <c r="DA30" s="15">
        <v>632</v>
      </c>
      <c r="DB30" s="15">
        <v>611</v>
      </c>
      <c r="DC30" s="15">
        <v>523</v>
      </c>
      <c r="DD30" s="15">
        <v>487</v>
      </c>
      <c r="DE30" s="15">
        <v>518</v>
      </c>
      <c r="DF30" s="15">
        <v>538</v>
      </c>
      <c r="DG30" s="15">
        <v>510</v>
      </c>
      <c r="DH30" s="15">
        <v>454</v>
      </c>
      <c r="DI30" s="15">
        <v>391</v>
      </c>
      <c r="DJ30" s="15">
        <v>375</v>
      </c>
      <c r="DK30" s="15">
        <v>403</v>
      </c>
      <c r="DL30" s="15">
        <v>497</v>
      </c>
      <c r="DM30" s="15">
        <v>498</v>
      </c>
      <c r="DN30" s="15">
        <v>513</v>
      </c>
      <c r="DO30" s="15">
        <v>382</v>
      </c>
      <c r="DP30" s="15">
        <v>377</v>
      </c>
      <c r="DQ30" s="15">
        <v>408</v>
      </c>
      <c r="DR30" s="15">
        <v>387</v>
      </c>
      <c r="DS30" s="15">
        <v>396</v>
      </c>
      <c r="DT30" s="15">
        <v>383</v>
      </c>
      <c r="DU30" s="15">
        <v>324</v>
      </c>
      <c r="DV30" s="15">
        <v>291</v>
      </c>
      <c r="DW30" s="15">
        <v>263</v>
      </c>
      <c r="DX30" s="15">
        <v>391</v>
      </c>
      <c r="DY30" s="15">
        <v>426</v>
      </c>
      <c r="DZ30" s="15">
        <v>410</v>
      </c>
      <c r="EA30" s="15">
        <v>298</v>
      </c>
      <c r="EB30" s="15">
        <v>276</v>
      </c>
      <c r="EC30" s="15">
        <v>258</v>
      </c>
      <c r="ED30" s="15">
        <v>266</v>
      </c>
      <c r="EE30" s="15">
        <v>280</v>
      </c>
      <c r="EF30" s="15">
        <v>225</v>
      </c>
      <c r="EG30" s="15">
        <v>196</v>
      </c>
      <c r="EH30" s="15">
        <v>201</v>
      </c>
      <c r="EI30" s="15">
        <v>195</v>
      </c>
      <c r="EJ30" s="15">
        <v>341</v>
      </c>
      <c r="EK30" s="15">
        <v>358</v>
      </c>
      <c r="EL30" s="15">
        <v>356</v>
      </c>
      <c r="EM30" s="15">
        <v>258</v>
      </c>
      <c r="EN30" s="15">
        <v>251</v>
      </c>
      <c r="EO30" s="15">
        <v>251</v>
      </c>
      <c r="EP30" s="15">
        <v>296</v>
      </c>
      <c r="EQ30" s="15">
        <v>317</v>
      </c>
      <c r="ER30" s="15">
        <v>271</v>
      </c>
      <c r="ES30" s="15">
        <v>255</v>
      </c>
      <c r="ET30" s="15">
        <v>234</v>
      </c>
      <c r="EU30" s="15">
        <v>273</v>
      </c>
      <c r="EV30" s="15">
        <v>382</v>
      </c>
      <c r="EW30" s="15">
        <v>404</v>
      </c>
      <c r="EX30" s="15">
        <v>393</v>
      </c>
      <c r="EY30" s="15">
        <v>316</v>
      </c>
      <c r="EZ30" s="15">
        <v>263</v>
      </c>
      <c r="FA30" s="15">
        <v>301</v>
      </c>
      <c r="FB30" s="15">
        <v>340</v>
      </c>
      <c r="FC30" s="15">
        <v>352</v>
      </c>
      <c r="FD30" s="15">
        <v>326</v>
      </c>
      <c r="FE30" s="15">
        <v>351</v>
      </c>
      <c r="FF30" s="15">
        <v>284</v>
      </c>
      <c r="FG30" s="15">
        <v>360</v>
      </c>
      <c r="FH30" s="15">
        <v>482</v>
      </c>
      <c r="FI30" s="15">
        <v>552</v>
      </c>
      <c r="FJ30" s="15">
        <v>632</v>
      </c>
      <c r="FK30" s="15">
        <v>530</v>
      </c>
      <c r="FL30" s="15">
        <v>598</v>
      </c>
      <c r="FM30" s="15">
        <v>667</v>
      </c>
      <c r="FN30" s="15">
        <v>795</v>
      </c>
      <c r="FO30" s="15">
        <v>830</v>
      </c>
      <c r="FP30" s="15">
        <v>903</v>
      </c>
      <c r="FQ30" s="15">
        <v>905</v>
      </c>
      <c r="FR30" s="15">
        <v>876</v>
      </c>
      <c r="FS30" s="15">
        <v>939</v>
      </c>
      <c r="FT30" s="15">
        <v>1046</v>
      </c>
      <c r="FU30" s="15">
        <v>1074</v>
      </c>
      <c r="FV30" s="15">
        <v>1105</v>
      </c>
      <c r="FW30" s="15">
        <v>1096</v>
      </c>
      <c r="FX30" s="15">
        <v>1065</v>
      </c>
      <c r="FY30" s="15">
        <v>1145</v>
      </c>
      <c r="FZ30" s="15">
        <v>1210</v>
      </c>
      <c r="GA30" s="15">
        <v>1184</v>
      </c>
      <c r="GB30" s="15">
        <v>1130</v>
      </c>
      <c r="GC30" s="15">
        <v>1041</v>
      </c>
      <c r="GD30" s="15">
        <v>982</v>
      </c>
      <c r="GE30" s="15">
        <v>997</v>
      </c>
      <c r="GF30" s="15">
        <v>1010</v>
      </c>
      <c r="GG30" s="15">
        <v>1049</v>
      </c>
      <c r="GH30" s="15">
        <v>1017</v>
      </c>
      <c r="GI30" s="15">
        <v>929</v>
      </c>
      <c r="GJ30" s="15">
        <v>896</v>
      </c>
      <c r="GK30" s="15">
        <v>940</v>
      </c>
      <c r="GL30" s="15">
        <v>907</v>
      </c>
      <c r="GM30" s="15">
        <v>1018</v>
      </c>
      <c r="GN30" s="15">
        <v>988</v>
      </c>
      <c r="GO30" s="15">
        <v>860</v>
      </c>
      <c r="GP30" s="15">
        <v>792</v>
      </c>
      <c r="GQ30" s="15">
        <v>779</v>
      </c>
      <c r="GR30" s="15">
        <v>1101</v>
      </c>
      <c r="GS30" s="15">
        <v>1100</v>
      </c>
      <c r="GT30" s="15">
        <v>958</v>
      </c>
      <c r="GU30" s="15">
        <v>840</v>
      </c>
      <c r="GV30" s="15">
        <v>778</v>
      </c>
      <c r="GW30" s="15">
        <v>825</v>
      </c>
      <c r="GX30" s="15">
        <v>838</v>
      </c>
      <c r="GY30" s="15">
        <v>864</v>
      </c>
      <c r="GZ30" s="15">
        <v>824</v>
      </c>
      <c r="HA30" s="15">
        <v>707</v>
      </c>
      <c r="HB30" s="15">
        <v>647</v>
      </c>
      <c r="HC30" s="15">
        <v>650</v>
      </c>
      <c r="HD30" s="15">
        <v>783</v>
      </c>
      <c r="HE30" s="15">
        <v>866</v>
      </c>
      <c r="HF30" s="15">
        <v>749</v>
      </c>
      <c r="HG30" s="15">
        <v>641</v>
      </c>
      <c r="HH30" s="15">
        <v>527</v>
      </c>
      <c r="HI30" s="15">
        <v>554</v>
      </c>
      <c r="HJ30" s="15">
        <v>570</v>
      </c>
      <c r="HK30" s="15">
        <v>537</v>
      </c>
      <c r="HL30" s="15">
        <v>460</v>
      </c>
      <c r="HM30" s="15">
        <v>416</v>
      </c>
      <c r="HN30" s="15">
        <v>373</v>
      </c>
      <c r="HO30" s="15">
        <v>424</v>
      </c>
      <c r="HP30" s="15">
        <v>506</v>
      </c>
      <c r="HQ30" s="15">
        <v>547</v>
      </c>
      <c r="HR30" s="15">
        <v>550</v>
      </c>
      <c r="HS30" s="15">
        <v>466</v>
      </c>
      <c r="HT30" s="15">
        <v>395</v>
      </c>
      <c r="HU30" s="15">
        <v>455</v>
      </c>
      <c r="HV30" s="15">
        <v>472</v>
      </c>
      <c r="HW30" s="15">
        <v>476</v>
      </c>
      <c r="HX30" s="15">
        <v>427</v>
      </c>
      <c r="HY30" s="15">
        <v>419</v>
      </c>
      <c r="HZ30" s="15">
        <v>332</v>
      </c>
      <c r="IA30" s="15">
        <v>351</v>
      </c>
      <c r="IB30" s="15">
        <v>463</v>
      </c>
      <c r="IC30" s="15">
        <v>485</v>
      </c>
      <c r="ID30" s="15">
        <v>488</v>
      </c>
      <c r="IE30" s="15">
        <v>460</v>
      </c>
      <c r="IF30" s="15">
        <v>374</v>
      </c>
      <c r="IG30" s="15">
        <v>406</v>
      </c>
      <c r="IH30" s="15">
        <v>423</v>
      </c>
      <c r="II30" s="15">
        <v>414</v>
      </c>
      <c r="IJ30" s="15">
        <v>358</v>
      </c>
      <c r="IK30" s="15">
        <v>354</v>
      </c>
      <c r="IL30" s="15">
        <v>264</v>
      </c>
      <c r="IM30" s="15">
        <v>294</v>
      </c>
      <c r="IN30" s="15">
        <v>386</v>
      </c>
      <c r="IO30" s="15">
        <v>394</v>
      </c>
      <c r="IP30" s="15">
        <v>416</v>
      </c>
      <c r="IQ30" s="47">
        <v>381</v>
      </c>
      <c r="IR30" s="47">
        <v>336</v>
      </c>
      <c r="IS30" s="47">
        <v>319</v>
      </c>
      <c r="IT30" s="47">
        <v>344</v>
      </c>
      <c r="IU30" s="47">
        <v>414</v>
      </c>
      <c r="IV30" s="47">
        <v>338</v>
      </c>
      <c r="IW30" s="47">
        <v>285</v>
      </c>
      <c r="IX30" s="47">
        <v>232</v>
      </c>
      <c r="IY30" s="47">
        <v>248</v>
      </c>
      <c r="IZ30" s="47">
        <v>325</v>
      </c>
      <c r="JA30" s="47">
        <v>364</v>
      </c>
      <c r="JB30" s="47">
        <v>352</v>
      </c>
      <c r="JC30" s="47">
        <v>282</v>
      </c>
      <c r="JD30" s="47">
        <v>273</v>
      </c>
      <c r="JE30" s="47">
        <v>308</v>
      </c>
      <c r="JF30" s="47">
        <v>317</v>
      </c>
      <c r="JG30" s="47">
        <v>339</v>
      </c>
      <c r="JH30" s="47">
        <v>308</v>
      </c>
      <c r="JI30" s="47">
        <v>279</v>
      </c>
      <c r="JJ30" s="47">
        <v>233</v>
      </c>
      <c r="JK30" s="47">
        <v>223</v>
      </c>
      <c r="JL30" s="47">
        <v>285</v>
      </c>
      <c r="JM30" s="47">
        <v>310</v>
      </c>
      <c r="JN30" s="47">
        <v>315</v>
      </c>
      <c r="JO30" s="47">
        <v>265</v>
      </c>
      <c r="JP30" s="47">
        <v>253</v>
      </c>
      <c r="JQ30" s="47">
        <v>304</v>
      </c>
      <c r="JR30" s="47">
        <v>306</v>
      </c>
      <c r="JS30" s="47">
        <v>335</v>
      </c>
      <c r="JT30" s="47">
        <v>318</v>
      </c>
      <c r="JU30" s="47">
        <v>258</v>
      </c>
      <c r="JV30" s="47">
        <v>241</v>
      </c>
      <c r="JW30" s="47">
        <v>203</v>
      </c>
      <c r="JX30" s="47">
        <v>310</v>
      </c>
      <c r="JY30" s="47">
        <v>331</v>
      </c>
      <c r="JZ30" s="47">
        <v>305</v>
      </c>
      <c r="KA30" s="47">
        <v>258</v>
      </c>
      <c r="KB30" s="47">
        <v>230</v>
      </c>
      <c r="KC30" s="47">
        <v>254</v>
      </c>
      <c r="KD30" s="47">
        <v>270</v>
      </c>
      <c r="KE30" s="47">
        <v>232</v>
      </c>
      <c r="KF30" s="47">
        <v>200</v>
      </c>
      <c r="KG30" s="47">
        <v>189</v>
      </c>
      <c r="KH30" s="47">
        <v>170</v>
      </c>
      <c r="KI30" s="47">
        <v>190</v>
      </c>
      <c r="KJ30" s="47">
        <v>229</v>
      </c>
      <c r="KK30" s="47">
        <v>271</v>
      </c>
      <c r="KL30" s="47">
        <v>282</v>
      </c>
      <c r="KM30" s="47">
        <v>234</v>
      </c>
      <c r="KN30" s="47">
        <v>202</v>
      </c>
      <c r="KO30" s="47">
        <v>216</v>
      </c>
      <c r="KP30" s="47">
        <v>239</v>
      </c>
      <c r="KQ30" s="47">
        <v>251</v>
      </c>
      <c r="KR30" s="47">
        <v>235</v>
      </c>
      <c r="KS30" s="47">
        <v>230</v>
      </c>
      <c r="KT30" s="47">
        <v>6102</v>
      </c>
      <c r="KU30" s="47">
        <v>7055</v>
      </c>
      <c r="KV30" s="47">
        <v>6140</v>
      </c>
      <c r="KW30" s="47">
        <v>7509</v>
      </c>
      <c r="KX30" s="47">
        <v>6874</v>
      </c>
      <c r="KY30" s="47">
        <v>5494</v>
      </c>
      <c r="KZ30" s="47">
        <v>3220</v>
      </c>
      <c r="LA30" s="47">
        <v>2292</v>
      </c>
      <c r="LB30" s="47">
        <v>1595</v>
      </c>
      <c r="LC30" s="47">
        <v>1595</v>
      </c>
      <c r="LD30" s="47">
        <v>1121</v>
      </c>
      <c r="LE30" s="47">
        <v>815</v>
      </c>
      <c r="LF30" s="47">
        <v>672</v>
      </c>
      <c r="LG30" s="47">
        <v>675</v>
      </c>
      <c r="LH30" s="47">
        <v>526</v>
      </c>
      <c r="LI30" s="47">
        <v>386</v>
      </c>
      <c r="LJ30" s="47">
        <v>318</v>
      </c>
      <c r="LK30" s="47">
        <v>319</v>
      </c>
      <c r="LL30" s="47">
        <v>162</v>
      </c>
      <c r="LM30" s="47">
        <v>149</v>
      </c>
      <c r="LN30" s="47">
        <v>142</v>
      </c>
      <c r="LO30" s="47">
        <v>134</v>
      </c>
      <c r="LP30" s="47">
        <v>151</v>
      </c>
      <c r="LQ30" s="47">
        <v>109</v>
      </c>
      <c r="LR30" s="47">
        <v>103</v>
      </c>
      <c r="LS30" s="47">
        <v>108</v>
      </c>
      <c r="LT30" s="47">
        <v>157</v>
      </c>
      <c r="LU30" s="47">
        <v>164</v>
      </c>
      <c r="LV30" s="47">
        <v>162</v>
      </c>
      <c r="LW30" s="47">
        <v>158</v>
      </c>
      <c r="LX30" s="47">
        <v>159</v>
      </c>
      <c r="LY30" s="47">
        <v>175</v>
      </c>
      <c r="LZ30" s="47">
        <v>171</v>
      </c>
      <c r="MA30" s="47">
        <v>191</v>
      </c>
      <c r="MB30" s="47">
        <v>181</v>
      </c>
    </row>
    <row r="31" spans="1:340" s="47" customFormat="1" ht="15" customHeight="1" x14ac:dyDescent="0.2">
      <c r="A31" s="32" t="s">
        <v>134</v>
      </c>
      <c r="B31" s="86" t="s">
        <v>172</v>
      </c>
      <c r="C31" s="33" t="s">
        <v>103</v>
      </c>
      <c r="D31" s="15">
        <v>0</v>
      </c>
      <c r="E31" s="15">
        <v>0</v>
      </c>
      <c r="F31" s="15">
        <v>0</v>
      </c>
      <c r="G31" s="15">
        <v>0</v>
      </c>
      <c r="H31" s="15">
        <v>0</v>
      </c>
      <c r="I31" s="15">
        <v>0</v>
      </c>
      <c r="J31" s="15">
        <v>0</v>
      </c>
      <c r="K31" s="15">
        <v>0</v>
      </c>
      <c r="L31" s="15">
        <v>0</v>
      </c>
      <c r="M31" s="15">
        <v>0</v>
      </c>
      <c r="N31" s="15">
        <v>0</v>
      </c>
      <c r="O31" s="15">
        <v>0</v>
      </c>
      <c r="P31" s="15">
        <v>0</v>
      </c>
      <c r="Q31" s="15">
        <v>0</v>
      </c>
      <c r="R31" s="15">
        <v>0</v>
      </c>
      <c r="S31" s="15">
        <v>0</v>
      </c>
      <c r="T31" s="15">
        <v>0</v>
      </c>
      <c r="U31" s="15">
        <v>0</v>
      </c>
      <c r="V31" s="15">
        <v>0</v>
      </c>
      <c r="W31" s="15">
        <v>0</v>
      </c>
      <c r="X31" s="15">
        <v>0</v>
      </c>
      <c r="Y31" s="15">
        <v>0</v>
      </c>
      <c r="Z31" s="15">
        <v>0</v>
      </c>
      <c r="AA31" s="15">
        <v>0</v>
      </c>
      <c r="AB31" s="15">
        <v>0</v>
      </c>
      <c r="AC31" s="15">
        <v>0</v>
      </c>
      <c r="AD31" s="15">
        <v>0</v>
      </c>
      <c r="AE31" s="15">
        <v>0</v>
      </c>
      <c r="AF31" s="15">
        <v>0</v>
      </c>
      <c r="AG31" s="15">
        <v>0</v>
      </c>
      <c r="AH31" s="15">
        <v>0</v>
      </c>
      <c r="AI31" s="15">
        <v>0</v>
      </c>
      <c r="AJ31" s="15">
        <v>0</v>
      </c>
      <c r="AK31" s="15">
        <v>0</v>
      </c>
      <c r="AL31" s="15">
        <v>0</v>
      </c>
      <c r="AM31" s="15">
        <v>0</v>
      </c>
      <c r="AN31" s="15">
        <v>0</v>
      </c>
      <c r="AO31" s="15">
        <v>0</v>
      </c>
      <c r="AP31" s="15">
        <v>0</v>
      </c>
      <c r="AQ31" s="15">
        <v>0</v>
      </c>
      <c r="AR31" s="15">
        <v>0</v>
      </c>
      <c r="AS31" s="15">
        <v>0</v>
      </c>
      <c r="AT31" s="15">
        <v>0</v>
      </c>
      <c r="AU31" s="15">
        <v>0</v>
      </c>
      <c r="AV31" s="15">
        <v>0</v>
      </c>
      <c r="AW31" s="15">
        <v>0</v>
      </c>
      <c r="AX31" s="15">
        <v>0</v>
      </c>
      <c r="AY31" s="15">
        <v>0</v>
      </c>
      <c r="AZ31" s="15">
        <v>0</v>
      </c>
      <c r="BA31" s="15">
        <v>0</v>
      </c>
      <c r="BB31" s="15">
        <v>0</v>
      </c>
      <c r="BC31" s="15">
        <v>0</v>
      </c>
      <c r="BD31" s="15">
        <v>0</v>
      </c>
      <c r="BE31" s="15">
        <v>0</v>
      </c>
      <c r="BF31" s="15">
        <v>0</v>
      </c>
      <c r="BG31" s="15">
        <v>0</v>
      </c>
      <c r="BH31" s="15">
        <v>0</v>
      </c>
      <c r="BI31" s="15">
        <v>0</v>
      </c>
      <c r="BJ31" s="15">
        <v>0</v>
      </c>
      <c r="BK31" s="15">
        <v>0</v>
      </c>
      <c r="BL31" s="15">
        <v>0</v>
      </c>
      <c r="BM31" s="15">
        <v>0</v>
      </c>
      <c r="BN31" s="15">
        <v>0</v>
      </c>
      <c r="BO31" s="15">
        <v>0</v>
      </c>
      <c r="BP31" s="15">
        <v>0</v>
      </c>
      <c r="BQ31" s="15">
        <v>0</v>
      </c>
      <c r="BR31" s="15">
        <v>0</v>
      </c>
      <c r="BS31" s="15">
        <v>0</v>
      </c>
      <c r="BT31" s="15">
        <v>0</v>
      </c>
      <c r="BU31" s="15">
        <v>0</v>
      </c>
      <c r="BV31" s="15">
        <v>0</v>
      </c>
      <c r="BW31" s="15">
        <v>0</v>
      </c>
      <c r="BX31" s="15">
        <v>0</v>
      </c>
      <c r="BY31" s="15">
        <v>274</v>
      </c>
      <c r="BZ31" s="15">
        <v>319</v>
      </c>
      <c r="CA31" s="15">
        <v>312</v>
      </c>
      <c r="CB31" s="15">
        <v>390</v>
      </c>
      <c r="CC31" s="15">
        <v>473</v>
      </c>
      <c r="CD31" s="15">
        <v>503</v>
      </c>
      <c r="CE31" s="15">
        <v>489</v>
      </c>
      <c r="CF31" s="15">
        <v>770</v>
      </c>
      <c r="CG31" s="15">
        <v>754</v>
      </c>
      <c r="CH31" s="15">
        <v>833</v>
      </c>
      <c r="CI31" s="15">
        <v>798</v>
      </c>
      <c r="CJ31" s="15">
        <v>699</v>
      </c>
      <c r="CK31" s="15">
        <v>565</v>
      </c>
      <c r="CL31" s="15">
        <v>598</v>
      </c>
      <c r="CM31" s="15">
        <v>533</v>
      </c>
      <c r="CN31" s="15">
        <v>605</v>
      </c>
      <c r="CO31" s="15">
        <v>674</v>
      </c>
      <c r="CP31" s="15">
        <v>551</v>
      </c>
      <c r="CQ31" s="15">
        <v>681</v>
      </c>
      <c r="CR31" s="15">
        <v>582</v>
      </c>
      <c r="CS31" s="15">
        <v>616</v>
      </c>
      <c r="CT31" s="15">
        <v>655</v>
      </c>
      <c r="CU31" s="15">
        <v>655</v>
      </c>
      <c r="CV31" s="15">
        <v>640</v>
      </c>
      <c r="CW31" s="15">
        <v>622</v>
      </c>
      <c r="CX31" s="15">
        <v>577</v>
      </c>
      <c r="CY31" s="15">
        <v>548</v>
      </c>
      <c r="CZ31" s="15">
        <v>2627</v>
      </c>
      <c r="DA31" s="15">
        <v>2673</v>
      </c>
      <c r="DB31" s="15">
        <v>2402</v>
      </c>
      <c r="DC31" s="15">
        <v>2009</v>
      </c>
      <c r="DD31" s="15">
        <v>1899</v>
      </c>
      <c r="DE31" s="15">
        <v>1860</v>
      </c>
      <c r="DF31" s="15">
        <v>1884</v>
      </c>
      <c r="DG31" s="15">
        <v>1885</v>
      </c>
      <c r="DH31" s="15">
        <v>1607</v>
      </c>
      <c r="DI31" s="15">
        <v>1480</v>
      </c>
      <c r="DJ31" s="15">
        <v>1263</v>
      </c>
      <c r="DK31" s="15">
        <v>1471</v>
      </c>
      <c r="DL31" s="15">
        <v>2032</v>
      </c>
      <c r="DM31" s="15">
        <v>2316</v>
      </c>
      <c r="DN31" s="15">
        <v>2021</v>
      </c>
      <c r="DO31" s="15">
        <v>1585</v>
      </c>
      <c r="DP31" s="15">
        <v>1577</v>
      </c>
      <c r="DQ31" s="15">
        <v>1560</v>
      </c>
      <c r="DR31" s="15">
        <v>1635</v>
      </c>
      <c r="DS31" s="15">
        <v>1660</v>
      </c>
      <c r="DT31" s="15">
        <v>1402</v>
      </c>
      <c r="DU31" s="15">
        <v>1202</v>
      </c>
      <c r="DV31" s="15">
        <v>976</v>
      </c>
      <c r="DW31" s="15">
        <v>1014</v>
      </c>
      <c r="DX31" s="15">
        <v>1652</v>
      </c>
      <c r="DY31" s="15">
        <v>1736</v>
      </c>
      <c r="DZ31" s="15">
        <v>1465</v>
      </c>
      <c r="EA31" s="15">
        <v>1005</v>
      </c>
      <c r="EB31" s="15">
        <v>1042</v>
      </c>
      <c r="EC31" s="15">
        <v>946</v>
      </c>
      <c r="ED31" s="15">
        <v>977</v>
      </c>
      <c r="EE31" s="15">
        <v>1021</v>
      </c>
      <c r="EF31" s="15">
        <v>781</v>
      </c>
      <c r="EG31" s="15">
        <v>782</v>
      </c>
      <c r="EH31" s="15">
        <v>629</v>
      </c>
      <c r="EI31" s="15">
        <v>745</v>
      </c>
      <c r="EJ31" s="15">
        <v>1350</v>
      </c>
      <c r="EK31" s="15">
        <v>1519</v>
      </c>
      <c r="EL31" s="15">
        <v>1250</v>
      </c>
      <c r="EM31" s="15">
        <v>950</v>
      </c>
      <c r="EN31" s="15">
        <v>1033</v>
      </c>
      <c r="EO31" s="15">
        <v>949</v>
      </c>
      <c r="EP31" s="15">
        <v>993</v>
      </c>
      <c r="EQ31" s="15">
        <v>1022</v>
      </c>
      <c r="ER31" s="15">
        <v>907</v>
      </c>
      <c r="ES31" s="15">
        <v>855</v>
      </c>
      <c r="ET31" s="15">
        <v>771</v>
      </c>
      <c r="EU31" s="15">
        <v>779</v>
      </c>
      <c r="EV31" s="15">
        <v>1512</v>
      </c>
      <c r="EW31" s="15">
        <v>1684</v>
      </c>
      <c r="EX31" s="15">
        <v>1187</v>
      </c>
      <c r="EY31" s="15">
        <v>1094</v>
      </c>
      <c r="EZ31" s="15">
        <v>1096</v>
      </c>
      <c r="FA31" s="15">
        <v>1042</v>
      </c>
      <c r="FB31" s="15">
        <v>1088</v>
      </c>
      <c r="FC31" s="15">
        <v>1217</v>
      </c>
      <c r="FD31" s="15">
        <v>1156</v>
      </c>
      <c r="FE31" s="15">
        <v>1179</v>
      </c>
      <c r="FF31" s="15">
        <v>1130</v>
      </c>
      <c r="FG31" s="15">
        <v>1294</v>
      </c>
      <c r="FH31" s="15">
        <v>1942</v>
      </c>
      <c r="FI31" s="15">
        <v>2241</v>
      </c>
      <c r="FJ31" s="15">
        <v>2085</v>
      </c>
      <c r="FK31" s="15">
        <v>2046</v>
      </c>
      <c r="FL31" s="15">
        <v>2197</v>
      </c>
      <c r="FM31" s="15">
        <v>2392</v>
      </c>
      <c r="FN31" s="15">
        <v>2695</v>
      </c>
      <c r="FO31" s="15">
        <v>3236</v>
      </c>
      <c r="FP31" s="15">
        <v>3495</v>
      </c>
      <c r="FQ31" s="15">
        <v>3696</v>
      </c>
      <c r="FR31" s="15">
        <v>3653</v>
      </c>
      <c r="FS31" s="15">
        <v>3828</v>
      </c>
      <c r="FT31" s="15">
        <v>4844</v>
      </c>
      <c r="FU31" s="15">
        <v>5536</v>
      </c>
      <c r="FV31" s="15">
        <v>5388</v>
      </c>
      <c r="FW31" s="15">
        <v>5219</v>
      </c>
      <c r="FX31" s="15">
        <v>5480</v>
      </c>
      <c r="FY31" s="15">
        <v>5364</v>
      </c>
      <c r="FZ31" s="15">
        <v>5446</v>
      </c>
      <c r="GA31" s="15">
        <v>5637</v>
      </c>
      <c r="GB31" s="15">
        <v>5216</v>
      </c>
      <c r="GC31" s="15">
        <v>4947</v>
      </c>
      <c r="GD31" s="15">
        <v>4580</v>
      </c>
      <c r="GE31" s="15">
        <v>4352</v>
      </c>
      <c r="GF31" s="15">
        <v>5450</v>
      </c>
      <c r="GG31" s="15">
        <v>5821</v>
      </c>
      <c r="GH31" s="15">
        <v>5194</v>
      </c>
      <c r="GI31" s="15">
        <v>4536</v>
      </c>
      <c r="GJ31" s="15">
        <v>4665</v>
      </c>
      <c r="GK31" s="15">
        <v>4407</v>
      </c>
      <c r="GL31" s="15">
        <v>4265</v>
      </c>
      <c r="GM31" s="15">
        <v>4548</v>
      </c>
      <c r="GN31" s="15">
        <v>4164</v>
      </c>
      <c r="GO31" s="15">
        <v>3774</v>
      </c>
      <c r="GP31" s="15">
        <v>3544</v>
      </c>
      <c r="GQ31" s="15">
        <v>3629</v>
      </c>
      <c r="GR31" s="15">
        <v>5711</v>
      </c>
      <c r="GS31" s="15">
        <v>5821</v>
      </c>
      <c r="GT31" s="15">
        <v>4975</v>
      </c>
      <c r="GU31" s="15">
        <v>4214</v>
      </c>
      <c r="GV31" s="15">
        <v>4304</v>
      </c>
      <c r="GW31" s="15">
        <v>3883</v>
      </c>
      <c r="GX31" s="15">
        <v>3785</v>
      </c>
      <c r="GY31" s="15">
        <v>3892</v>
      </c>
      <c r="GZ31" s="15">
        <v>3399</v>
      </c>
      <c r="HA31" s="15">
        <v>3240</v>
      </c>
      <c r="HB31" s="15">
        <v>2975</v>
      </c>
      <c r="HC31" s="15">
        <v>3216</v>
      </c>
      <c r="HD31" s="15">
        <v>4419</v>
      </c>
      <c r="HE31" s="15">
        <v>4641</v>
      </c>
      <c r="HF31" s="15">
        <v>2902</v>
      </c>
      <c r="HG31" s="15">
        <v>2512</v>
      </c>
      <c r="HH31" s="15">
        <v>2368</v>
      </c>
      <c r="HI31" s="15">
        <v>1950</v>
      </c>
      <c r="HJ31" s="15">
        <v>1958</v>
      </c>
      <c r="HK31" s="15">
        <v>1915</v>
      </c>
      <c r="HL31" s="15">
        <v>1769</v>
      </c>
      <c r="HM31" s="15">
        <v>1699</v>
      </c>
      <c r="HN31" s="15">
        <v>1516</v>
      </c>
      <c r="HO31" s="15">
        <v>1641</v>
      </c>
      <c r="HP31" s="15">
        <v>2368</v>
      </c>
      <c r="HQ31" s="15">
        <v>2642</v>
      </c>
      <c r="HR31" s="15">
        <v>2142</v>
      </c>
      <c r="HS31" s="15">
        <v>2019</v>
      </c>
      <c r="HT31" s="15">
        <v>1974</v>
      </c>
      <c r="HU31" s="15">
        <v>1793</v>
      </c>
      <c r="HV31" s="15">
        <v>1907</v>
      </c>
      <c r="HW31" s="15">
        <v>1800</v>
      </c>
      <c r="HX31" s="15">
        <v>1691</v>
      </c>
      <c r="HY31" s="15">
        <v>1811</v>
      </c>
      <c r="HZ31" s="15">
        <v>1550</v>
      </c>
      <c r="IA31" s="15">
        <v>1687</v>
      </c>
      <c r="IB31" s="15">
        <v>2290</v>
      </c>
      <c r="IC31" s="15">
        <v>2460</v>
      </c>
      <c r="ID31" s="15">
        <v>2039</v>
      </c>
      <c r="IE31" s="15">
        <v>1878</v>
      </c>
      <c r="IF31" s="15">
        <v>1783</v>
      </c>
      <c r="IG31" s="15">
        <v>1744</v>
      </c>
      <c r="IH31" s="15">
        <v>1773</v>
      </c>
      <c r="II31" s="15">
        <v>1741</v>
      </c>
      <c r="IJ31" s="15">
        <v>1526</v>
      </c>
      <c r="IK31" s="15">
        <v>1383</v>
      </c>
      <c r="IL31" s="15">
        <v>1267</v>
      </c>
      <c r="IM31" s="15">
        <v>1404</v>
      </c>
      <c r="IN31" s="15">
        <v>1977</v>
      </c>
      <c r="IO31" s="15">
        <v>2302</v>
      </c>
      <c r="IP31" s="15">
        <v>1822</v>
      </c>
      <c r="IQ31" s="47">
        <v>1619</v>
      </c>
      <c r="IR31" s="47">
        <v>1587</v>
      </c>
      <c r="IS31" s="47">
        <v>1499</v>
      </c>
      <c r="IT31" s="47">
        <v>1549</v>
      </c>
      <c r="IU31" s="47">
        <v>1741</v>
      </c>
      <c r="IV31" s="47">
        <v>1326</v>
      </c>
      <c r="IW31" s="47">
        <v>1258</v>
      </c>
      <c r="IX31" s="47">
        <v>1127</v>
      </c>
      <c r="IY31" s="47">
        <v>1238</v>
      </c>
      <c r="IZ31" s="47">
        <v>1752</v>
      </c>
      <c r="JA31" s="47">
        <v>1941</v>
      </c>
      <c r="JB31" s="47">
        <v>1720</v>
      </c>
      <c r="JC31" s="47">
        <v>1482</v>
      </c>
      <c r="JD31" s="47">
        <v>1408</v>
      </c>
      <c r="JE31" s="47">
        <v>1362</v>
      </c>
      <c r="JF31" s="47">
        <v>1358</v>
      </c>
      <c r="JG31" s="47">
        <v>1383</v>
      </c>
      <c r="JH31" s="47">
        <v>1233</v>
      </c>
      <c r="JI31" s="47">
        <v>1133</v>
      </c>
      <c r="JJ31" s="47">
        <v>1074</v>
      </c>
      <c r="JK31" s="47">
        <v>1167</v>
      </c>
      <c r="JL31" s="47">
        <v>1617</v>
      </c>
      <c r="JM31" s="47">
        <v>1756</v>
      </c>
      <c r="JN31" s="47">
        <v>1480</v>
      </c>
      <c r="JO31" s="47">
        <v>1305</v>
      </c>
      <c r="JP31" s="47">
        <v>1285</v>
      </c>
      <c r="JQ31" s="47">
        <v>1205</v>
      </c>
      <c r="JR31" s="47">
        <v>1286</v>
      </c>
      <c r="JS31" s="47">
        <v>1222</v>
      </c>
      <c r="JT31" s="47">
        <v>1173</v>
      </c>
      <c r="JU31" s="47">
        <v>1088</v>
      </c>
      <c r="JV31" s="47">
        <v>1025</v>
      </c>
      <c r="JW31" s="47">
        <v>1092</v>
      </c>
      <c r="JX31" s="47">
        <v>1566</v>
      </c>
      <c r="JY31" s="47">
        <v>1731</v>
      </c>
      <c r="JZ31" s="47">
        <v>1358</v>
      </c>
      <c r="KA31" s="47">
        <v>1164</v>
      </c>
      <c r="KB31" s="47">
        <v>1127</v>
      </c>
      <c r="KC31" s="47">
        <v>1062</v>
      </c>
      <c r="KD31" s="47">
        <v>1202</v>
      </c>
      <c r="KE31" s="47">
        <v>1174</v>
      </c>
      <c r="KF31" s="47">
        <v>1074</v>
      </c>
      <c r="KG31" s="47">
        <v>1017</v>
      </c>
      <c r="KH31" s="47">
        <v>884</v>
      </c>
      <c r="KI31" s="47">
        <v>1024</v>
      </c>
      <c r="KJ31" s="47">
        <v>1380</v>
      </c>
      <c r="KK31" s="47">
        <v>1471</v>
      </c>
      <c r="KL31" s="47">
        <v>1174</v>
      </c>
      <c r="KM31" s="47">
        <v>1061</v>
      </c>
      <c r="KN31" s="47">
        <v>1033</v>
      </c>
      <c r="KO31" s="47">
        <v>942</v>
      </c>
      <c r="KP31" s="47">
        <v>1016</v>
      </c>
      <c r="KQ31" s="47">
        <v>1033</v>
      </c>
      <c r="KR31" s="47">
        <v>1005</v>
      </c>
      <c r="KS31" s="47">
        <v>1002</v>
      </c>
      <c r="KT31" s="47">
        <v>47166</v>
      </c>
      <c r="KU31" s="47">
        <v>47336</v>
      </c>
      <c r="KV31" s="47">
        <v>40913</v>
      </c>
      <c r="KW31" s="47">
        <v>42944</v>
      </c>
      <c r="KX31" s="47">
        <v>37332</v>
      </c>
      <c r="KY31" s="47">
        <v>32493</v>
      </c>
      <c r="KZ31" s="47">
        <v>15491</v>
      </c>
      <c r="LA31" s="47">
        <v>9670</v>
      </c>
      <c r="LB31" s="47">
        <v>7785</v>
      </c>
      <c r="LC31" s="47">
        <v>7785</v>
      </c>
      <c r="LD31" s="47">
        <v>6316</v>
      </c>
      <c r="LE31" s="47">
        <v>4236</v>
      </c>
      <c r="LF31" s="47">
        <v>4097</v>
      </c>
      <c r="LG31" s="47">
        <v>4436</v>
      </c>
      <c r="LH31" s="47">
        <v>3286</v>
      </c>
      <c r="LI31" s="47">
        <v>2560</v>
      </c>
      <c r="LJ31" s="47">
        <v>1968</v>
      </c>
      <c r="LK31" s="47">
        <v>1343</v>
      </c>
      <c r="LL31" s="47">
        <v>930</v>
      </c>
      <c r="LM31" s="47">
        <v>722</v>
      </c>
      <c r="LN31" s="47">
        <v>594</v>
      </c>
      <c r="LO31" s="47">
        <v>652</v>
      </c>
      <c r="LP31" s="47">
        <v>643</v>
      </c>
      <c r="LQ31" s="47">
        <v>544</v>
      </c>
      <c r="LR31" s="47">
        <v>516</v>
      </c>
      <c r="LS31" s="47">
        <v>567</v>
      </c>
      <c r="LT31" s="47">
        <v>916</v>
      </c>
      <c r="LU31" s="47">
        <v>1105</v>
      </c>
      <c r="LV31" s="47">
        <v>877</v>
      </c>
      <c r="LW31" s="47">
        <v>782</v>
      </c>
      <c r="LX31" s="47">
        <v>838</v>
      </c>
      <c r="LY31" s="47">
        <v>824</v>
      </c>
      <c r="LZ31" s="47">
        <v>812</v>
      </c>
      <c r="MA31" s="47">
        <v>866</v>
      </c>
      <c r="MB31" s="47">
        <v>828</v>
      </c>
    </row>
    <row r="32" spans="1:340" s="47" customFormat="1" ht="15" customHeight="1" x14ac:dyDescent="0.2">
      <c r="A32" s="32" t="s">
        <v>134</v>
      </c>
      <c r="B32" s="32" t="s">
        <v>173</v>
      </c>
      <c r="C32" s="33" t="s">
        <v>104</v>
      </c>
      <c r="D32" s="15">
        <v>0</v>
      </c>
      <c r="E32" s="15">
        <v>0</v>
      </c>
      <c r="F32" s="15">
        <v>0</v>
      </c>
      <c r="G32" s="15">
        <v>0</v>
      </c>
      <c r="H32" s="15">
        <v>0</v>
      </c>
      <c r="I32" s="15">
        <v>0</v>
      </c>
      <c r="J32" s="15">
        <v>0</v>
      </c>
      <c r="K32" s="15">
        <v>0</v>
      </c>
      <c r="L32" s="15">
        <v>0</v>
      </c>
      <c r="M32" s="15">
        <v>0</v>
      </c>
      <c r="N32" s="15">
        <v>0</v>
      </c>
      <c r="O32" s="15">
        <v>0</v>
      </c>
      <c r="P32" s="15">
        <v>0</v>
      </c>
      <c r="Q32" s="15">
        <v>0</v>
      </c>
      <c r="R32" s="15">
        <v>0</v>
      </c>
      <c r="S32" s="15">
        <v>0</v>
      </c>
      <c r="T32" s="15">
        <v>0</v>
      </c>
      <c r="U32" s="15">
        <v>0</v>
      </c>
      <c r="V32" s="15">
        <v>0</v>
      </c>
      <c r="W32" s="15">
        <v>0</v>
      </c>
      <c r="X32" s="15">
        <v>0</v>
      </c>
      <c r="Y32" s="15">
        <v>0</v>
      </c>
      <c r="Z32" s="15">
        <v>0</v>
      </c>
      <c r="AA32" s="15">
        <v>0</v>
      </c>
      <c r="AB32" s="15">
        <v>0</v>
      </c>
      <c r="AC32" s="15">
        <v>0</v>
      </c>
      <c r="AD32" s="15">
        <v>0</v>
      </c>
      <c r="AE32" s="15">
        <v>0</v>
      </c>
      <c r="AF32" s="15">
        <v>0</v>
      </c>
      <c r="AG32" s="15">
        <v>0</v>
      </c>
      <c r="AH32" s="15">
        <v>0</v>
      </c>
      <c r="AI32" s="15">
        <v>0</v>
      </c>
      <c r="AJ32" s="15">
        <v>0</v>
      </c>
      <c r="AK32" s="15">
        <v>0</v>
      </c>
      <c r="AL32" s="15">
        <v>0</v>
      </c>
      <c r="AM32" s="15">
        <v>0</v>
      </c>
      <c r="AN32" s="15">
        <v>0</v>
      </c>
      <c r="AO32" s="15">
        <v>0</v>
      </c>
      <c r="AP32" s="15">
        <v>0</v>
      </c>
      <c r="AQ32" s="15">
        <v>0</v>
      </c>
      <c r="AR32" s="15">
        <v>0</v>
      </c>
      <c r="AS32" s="15">
        <v>0</v>
      </c>
      <c r="AT32" s="15">
        <v>0</v>
      </c>
      <c r="AU32" s="15">
        <v>0</v>
      </c>
      <c r="AV32" s="15">
        <v>0</v>
      </c>
      <c r="AW32" s="15">
        <v>0</v>
      </c>
      <c r="AX32" s="15">
        <v>0</v>
      </c>
      <c r="AY32" s="15">
        <v>0</v>
      </c>
      <c r="AZ32" s="15">
        <v>0</v>
      </c>
      <c r="BA32" s="15">
        <v>0</v>
      </c>
      <c r="BB32" s="15">
        <v>0</v>
      </c>
      <c r="BC32" s="15">
        <v>0</v>
      </c>
      <c r="BD32" s="15">
        <v>0</v>
      </c>
      <c r="BE32" s="15">
        <v>0</v>
      </c>
      <c r="BF32" s="15">
        <v>0</v>
      </c>
      <c r="BG32" s="15">
        <v>0</v>
      </c>
      <c r="BH32" s="15">
        <v>0</v>
      </c>
      <c r="BI32" s="15">
        <v>0</v>
      </c>
      <c r="BJ32" s="15">
        <v>0</v>
      </c>
      <c r="BK32" s="15">
        <v>0</v>
      </c>
      <c r="BL32" s="15">
        <v>0</v>
      </c>
      <c r="BM32" s="15">
        <v>0</v>
      </c>
      <c r="BN32" s="15">
        <v>0</v>
      </c>
      <c r="BO32" s="15">
        <v>0</v>
      </c>
      <c r="BP32" s="15">
        <v>0</v>
      </c>
      <c r="BQ32" s="15">
        <v>0</v>
      </c>
      <c r="BR32" s="15">
        <v>0</v>
      </c>
      <c r="BS32" s="15">
        <v>0</v>
      </c>
      <c r="BT32" s="15">
        <v>0</v>
      </c>
      <c r="BU32" s="15">
        <v>0</v>
      </c>
      <c r="BV32" s="15">
        <v>0</v>
      </c>
      <c r="BW32" s="15">
        <v>0</v>
      </c>
      <c r="BX32" s="15">
        <v>0</v>
      </c>
      <c r="BY32" s="15">
        <v>2794</v>
      </c>
      <c r="BZ32" s="15">
        <v>3868</v>
      </c>
      <c r="CA32" s="15">
        <v>4121</v>
      </c>
      <c r="CB32" s="15">
        <v>4526</v>
      </c>
      <c r="CC32" s="15">
        <v>4784</v>
      </c>
      <c r="CD32" s="15">
        <v>5090</v>
      </c>
      <c r="CE32" s="15">
        <v>5109</v>
      </c>
      <c r="CF32" s="15">
        <v>5728</v>
      </c>
      <c r="CG32" s="15">
        <v>6390</v>
      </c>
      <c r="CH32" s="15">
        <v>7060</v>
      </c>
      <c r="CI32" s="15">
        <v>7258</v>
      </c>
      <c r="CJ32" s="15">
        <v>7192</v>
      </c>
      <c r="CK32" s="15">
        <v>6895</v>
      </c>
      <c r="CL32" s="15">
        <v>7870</v>
      </c>
      <c r="CM32" s="15">
        <v>7486</v>
      </c>
      <c r="CN32" s="15">
        <v>7243</v>
      </c>
      <c r="CO32" s="15">
        <v>7405</v>
      </c>
      <c r="CP32" s="15">
        <v>5895</v>
      </c>
      <c r="CQ32" s="15">
        <v>7169</v>
      </c>
      <c r="CR32" s="15">
        <v>7040</v>
      </c>
      <c r="CS32" s="15">
        <v>7290</v>
      </c>
      <c r="CT32" s="15">
        <v>7479</v>
      </c>
      <c r="CU32" s="15">
        <v>7479</v>
      </c>
      <c r="CV32" s="15">
        <v>7351</v>
      </c>
      <c r="CW32" s="15">
        <v>7197</v>
      </c>
      <c r="CX32" s="15">
        <v>6941</v>
      </c>
      <c r="CY32" s="15">
        <v>7122</v>
      </c>
      <c r="CZ32" s="15">
        <v>1142</v>
      </c>
      <c r="DA32" s="15">
        <v>1145</v>
      </c>
      <c r="DB32" s="15">
        <v>1088</v>
      </c>
      <c r="DC32" s="15">
        <v>1049</v>
      </c>
      <c r="DD32" s="15">
        <v>1033</v>
      </c>
      <c r="DE32" s="15">
        <v>993</v>
      </c>
      <c r="DF32" s="15">
        <v>996</v>
      </c>
      <c r="DG32" s="15">
        <v>967</v>
      </c>
      <c r="DH32" s="15">
        <v>849</v>
      </c>
      <c r="DI32" s="15">
        <v>771</v>
      </c>
      <c r="DJ32" s="15">
        <v>690</v>
      </c>
      <c r="DK32" s="15">
        <v>793</v>
      </c>
      <c r="DL32" s="15">
        <v>756</v>
      </c>
      <c r="DM32" s="15">
        <v>771</v>
      </c>
      <c r="DN32" s="15">
        <v>769</v>
      </c>
      <c r="DO32" s="15">
        <v>705</v>
      </c>
      <c r="DP32" s="15">
        <v>712</v>
      </c>
      <c r="DQ32" s="15">
        <v>703</v>
      </c>
      <c r="DR32" s="15">
        <v>659</v>
      </c>
      <c r="DS32" s="15">
        <v>688</v>
      </c>
      <c r="DT32" s="15">
        <v>647</v>
      </c>
      <c r="DU32" s="15">
        <v>608</v>
      </c>
      <c r="DV32" s="15">
        <v>564</v>
      </c>
      <c r="DW32" s="15">
        <v>546</v>
      </c>
      <c r="DX32" s="15">
        <v>604</v>
      </c>
      <c r="DY32" s="15">
        <v>588</v>
      </c>
      <c r="DZ32" s="15">
        <v>536</v>
      </c>
      <c r="EA32" s="15">
        <v>506</v>
      </c>
      <c r="EB32" s="15">
        <v>478</v>
      </c>
      <c r="EC32" s="15">
        <v>451</v>
      </c>
      <c r="ED32" s="15">
        <v>437</v>
      </c>
      <c r="EE32" s="15">
        <v>435</v>
      </c>
      <c r="EF32" s="15">
        <v>405</v>
      </c>
      <c r="EG32" s="15">
        <v>362</v>
      </c>
      <c r="EH32" s="15">
        <v>310</v>
      </c>
      <c r="EI32" s="15">
        <v>378</v>
      </c>
      <c r="EJ32" s="15">
        <v>450</v>
      </c>
      <c r="EK32" s="15">
        <v>487</v>
      </c>
      <c r="EL32" s="15">
        <v>520</v>
      </c>
      <c r="EM32" s="15">
        <v>477</v>
      </c>
      <c r="EN32" s="15">
        <v>470</v>
      </c>
      <c r="EO32" s="15">
        <v>467</v>
      </c>
      <c r="EP32" s="15">
        <v>520</v>
      </c>
      <c r="EQ32" s="15">
        <v>537</v>
      </c>
      <c r="ER32" s="15">
        <v>522</v>
      </c>
      <c r="ES32" s="15">
        <v>475</v>
      </c>
      <c r="ET32" s="15">
        <v>468</v>
      </c>
      <c r="EU32" s="15">
        <v>494</v>
      </c>
      <c r="EV32" s="15">
        <v>544</v>
      </c>
      <c r="EW32" s="15">
        <v>565</v>
      </c>
      <c r="EX32" s="15">
        <v>592</v>
      </c>
      <c r="EY32" s="15">
        <v>609</v>
      </c>
      <c r="EZ32" s="15">
        <v>609</v>
      </c>
      <c r="FA32" s="15">
        <v>611</v>
      </c>
      <c r="FB32" s="15">
        <v>586</v>
      </c>
      <c r="FC32" s="15">
        <v>629</v>
      </c>
      <c r="FD32" s="15">
        <v>637</v>
      </c>
      <c r="FE32" s="15">
        <v>653</v>
      </c>
      <c r="FF32" s="15">
        <v>696</v>
      </c>
      <c r="FG32" s="15">
        <v>774</v>
      </c>
      <c r="FH32" s="15">
        <v>990</v>
      </c>
      <c r="FI32" s="15">
        <v>1104</v>
      </c>
      <c r="FJ32" s="15">
        <v>1115</v>
      </c>
      <c r="FK32" s="15">
        <v>1131</v>
      </c>
      <c r="FL32" s="15">
        <v>1318</v>
      </c>
      <c r="FM32" s="15">
        <v>1448</v>
      </c>
      <c r="FN32" s="15">
        <v>1601</v>
      </c>
      <c r="FO32" s="15">
        <v>1748</v>
      </c>
      <c r="FP32" s="15">
        <v>1851</v>
      </c>
      <c r="FQ32" s="15">
        <v>2110</v>
      </c>
      <c r="FR32" s="15">
        <v>2091</v>
      </c>
      <c r="FS32" s="15">
        <v>2140</v>
      </c>
      <c r="FT32" s="15">
        <v>2314</v>
      </c>
      <c r="FU32" s="15">
        <v>2474</v>
      </c>
      <c r="FV32" s="15">
        <v>2351</v>
      </c>
      <c r="FW32" s="15">
        <v>2448</v>
      </c>
      <c r="FX32" s="15">
        <v>2483</v>
      </c>
      <c r="FY32" s="15">
        <v>2396</v>
      </c>
      <c r="FZ32" s="15">
        <v>2352</v>
      </c>
      <c r="GA32" s="15">
        <v>2207</v>
      </c>
      <c r="GB32" s="15">
        <v>2091</v>
      </c>
      <c r="GC32" s="15">
        <v>2121</v>
      </c>
      <c r="GD32" s="15">
        <v>1967</v>
      </c>
      <c r="GE32" s="15">
        <v>1791</v>
      </c>
      <c r="GF32" s="15">
        <v>1907</v>
      </c>
      <c r="GG32" s="15">
        <v>1965</v>
      </c>
      <c r="GH32" s="15">
        <v>1844</v>
      </c>
      <c r="GI32" s="15">
        <v>1757</v>
      </c>
      <c r="GJ32" s="15">
        <v>1731</v>
      </c>
      <c r="GK32" s="15">
        <v>1697</v>
      </c>
      <c r="GL32" s="15">
        <v>1596</v>
      </c>
      <c r="GM32" s="15">
        <v>1589</v>
      </c>
      <c r="GN32" s="15">
        <v>1514</v>
      </c>
      <c r="GO32" s="15">
        <v>1465</v>
      </c>
      <c r="GP32" s="15">
        <v>1417</v>
      </c>
      <c r="GQ32" s="15">
        <v>1350</v>
      </c>
      <c r="GR32" s="15">
        <v>1845</v>
      </c>
      <c r="GS32" s="15">
        <v>1846</v>
      </c>
      <c r="GT32" s="15">
        <v>1578</v>
      </c>
      <c r="GU32" s="15">
        <v>1531</v>
      </c>
      <c r="GV32" s="15">
        <v>1534</v>
      </c>
      <c r="GW32" s="15">
        <v>1475</v>
      </c>
      <c r="GX32" s="15">
        <v>1411</v>
      </c>
      <c r="GY32" s="15">
        <v>1357</v>
      </c>
      <c r="GZ32" s="15">
        <v>1246</v>
      </c>
      <c r="HA32" s="15">
        <v>1189</v>
      </c>
      <c r="HB32" s="15">
        <v>1150</v>
      </c>
      <c r="HC32" s="15">
        <v>1159</v>
      </c>
      <c r="HD32" s="15">
        <v>1386</v>
      </c>
      <c r="HE32" s="15">
        <v>1393</v>
      </c>
      <c r="HF32" s="15">
        <v>1023</v>
      </c>
      <c r="HG32" s="15">
        <v>970</v>
      </c>
      <c r="HH32" s="15">
        <v>987</v>
      </c>
      <c r="HI32" s="15">
        <v>907</v>
      </c>
      <c r="HJ32" s="15">
        <v>937</v>
      </c>
      <c r="HK32" s="15">
        <v>963</v>
      </c>
      <c r="HL32" s="15">
        <v>835</v>
      </c>
      <c r="HM32" s="15">
        <v>828</v>
      </c>
      <c r="HN32" s="15">
        <v>780</v>
      </c>
      <c r="HO32" s="15">
        <v>770</v>
      </c>
      <c r="HP32" s="15">
        <v>862</v>
      </c>
      <c r="HQ32" s="15">
        <v>851</v>
      </c>
      <c r="HR32" s="15">
        <v>827</v>
      </c>
      <c r="HS32" s="15">
        <v>815</v>
      </c>
      <c r="HT32" s="15">
        <v>782</v>
      </c>
      <c r="HU32" s="15">
        <v>780</v>
      </c>
      <c r="HV32" s="15">
        <v>751</v>
      </c>
      <c r="HW32" s="15">
        <v>766</v>
      </c>
      <c r="HX32" s="15">
        <v>770</v>
      </c>
      <c r="HY32" s="15">
        <v>823</v>
      </c>
      <c r="HZ32" s="15">
        <v>713</v>
      </c>
      <c r="IA32" s="15">
        <v>705</v>
      </c>
      <c r="IB32" s="15">
        <v>886</v>
      </c>
      <c r="IC32" s="15">
        <v>902</v>
      </c>
      <c r="ID32" s="15">
        <v>825</v>
      </c>
      <c r="IE32" s="15">
        <v>754</v>
      </c>
      <c r="IF32" s="15">
        <v>717</v>
      </c>
      <c r="IG32" s="15">
        <v>681</v>
      </c>
      <c r="IH32" s="15">
        <v>696</v>
      </c>
      <c r="II32" s="15">
        <v>701</v>
      </c>
      <c r="IJ32" s="15">
        <v>640</v>
      </c>
      <c r="IK32" s="15">
        <v>619</v>
      </c>
      <c r="IL32" s="15">
        <v>604</v>
      </c>
      <c r="IM32" s="15">
        <v>604</v>
      </c>
      <c r="IN32" s="15">
        <v>656</v>
      </c>
      <c r="IO32" s="15">
        <v>692</v>
      </c>
      <c r="IP32" s="15">
        <v>705</v>
      </c>
      <c r="IQ32" s="47">
        <v>684</v>
      </c>
      <c r="IR32" s="47">
        <v>658</v>
      </c>
      <c r="IS32" s="47">
        <v>592</v>
      </c>
      <c r="IT32" s="47">
        <v>554</v>
      </c>
      <c r="IU32" s="47">
        <v>701</v>
      </c>
      <c r="IV32" s="47">
        <v>578</v>
      </c>
      <c r="IW32" s="47">
        <v>563</v>
      </c>
      <c r="IX32" s="47">
        <v>535</v>
      </c>
      <c r="IY32" s="47">
        <v>511</v>
      </c>
      <c r="IZ32" s="47">
        <v>620</v>
      </c>
      <c r="JA32" s="47">
        <v>633</v>
      </c>
      <c r="JB32" s="47">
        <v>584</v>
      </c>
      <c r="JC32" s="47">
        <v>588</v>
      </c>
      <c r="JD32" s="47">
        <v>548</v>
      </c>
      <c r="JE32" s="47">
        <v>560</v>
      </c>
      <c r="JF32" s="47">
        <v>536</v>
      </c>
      <c r="JG32" s="47">
        <v>543</v>
      </c>
      <c r="JH32" s="47">
        <v>502</v>
      </c>
      <c r="JI32" s="47">
        <v>502</v>
      </c>
      <c r="JJ32" s="47">
        <v>480</v>
      </c>
      <c r="JK32" s="47">
        <v>489</v>
      </c>
      <c r="JL32" s="47">
        <v>522</v>
      </c>
      <c r="JM32" s="47">
        <v>548</v>
      </c>
      <c r="JN32" s="47">
        <v>570</v>
      </c>
      <c r="JO32" s="47">
        <v>552</v>
      </c>
      <c r="JP32" s="47">
        <v>549</v>
      </c>
      <c r="JQ32" s="47">
        <v>499</v>
      </c>
      <c r="JR32" s="47">
        <v>474</v>
      </c>
      <c r="JS32" s="47">
        <v>464</v>
      </c>
      <c r="JT32" s="47">
        <v>470</v>
      </c>
      <c r="JU32" s="47">
        <v>434</v>
      </c>
      <c r="JV32" s="47">
        <v>387</v>
      </c>
      <c r="JW32" s="47">
        <v>405</v>
      </c>
      <c r="JX32" s="47">
        <v>438</v>
      </c>
      <c r="JY32" s="47">
        <v>490</v>
      </c>
      <c r="JZ32" s="47">
        <v>486</v>
      </c>
      <c r="KA32" s="47">
        <v>459</v>
      </c>
      <c r="KB32" s="47">
        <v>463</v>
      </c>
      <c r="KC32" s="47">
        <v>411</v>
      </c>
      <c r="KD32" s="47">
        <v>407</v>
      </c>
      <c r="KE32" s="47">
        <v>427</v>
      </c>
      <c r="KF32" s="47">
        <v>399</v>
      </c>
      <c r="KG32" s="47">
        <v>400</v>
      </c>
      <c r="KH32" s="47">
        <v>375</v>
      </c>
      <c r="KI32" s="47">
        <v>352</v>
      </c>
      <c r="KJ32" s="47">
        <v>379</v>
      </c>
      <c r="KK32" s="47">
        <v>425</v>
      </c>
      <c r="KL32" s="47">
        <v>421</v>
      </c>
      <c r="KM32" s="47">
        <v>378</v>
      </c>
      <c r="KN32" s="47">
        <v>374</v>
      </c>
      <c r="KO32" s="47">
        <v>356</v>
      </c>
      <c r="KP32" s="47">
        <v>338</v>
      </c>
      <c r="KQ32" s="47">
        <v>364</v>
      </c>
      <c r="KR32" s="47">
        <v>374</v>
      </c>
      <c r="KS32" s="47">
        <v>347</v>
      </c>
      <c r="KT32" s="47">
        <v>9744</v>
      </c>
      <c r="KU32" s="47">
        <v>7888</v>
      </c>
      <c r="KV32" s="47">
        <v>6405</v>
      </c>
      <c r="KW32" s="47">
        <v>6652</v>
      </c>
      <c r="KX32" s="47">
        <v>5800</v>
      </c>
      <c r="KY32" s="47">
        <v>5324</v>
      </c>
      <c r="KZ32" s="47">
        <v>3101</v>
      </c>
      <c r="LA32" s="47">
        <v>2112</v>
      </c>
      <c r="LB32" s="47">
        <v>1909</v>
      </c>
      <c r="LC32" s="47">
        <v>1909</v>
      </c>
      <c r="LD32" s="47">
        <v>1697</v>
      </c>
      <c r="LE32" s="47">
        <v>1194</v>
      </c>
      <c r="LF32" s="47">
        <v>1187</v>
      </c>
      <c r="LG32" s="47">
        <v>1216</v>
      </c>
      <c r="LH32" s="47">
        <v>838</v>
      </c>
      <c r="LI32" s="47">
        <v>776</v>
      </c>
      <c r="LJ32" s="47">
        <v>590</v>
      </c>
      <c r="LK32" s="47">
        <v>432</v>
      </c>
      <c r="LL32" s="47">
        <v>294</v>
      </c>
      <c r="LM32" s="47">
        <v>248</v>
      </c>
      <c r="LN32" s="47">
        <v>208</v>
      </c>
      <c r="LO32" s="47">
        <v>249</v>
      </c>
      <c r="LP32" s="47">
        <v>215</v>
      </c>
      <c r="LQ32" s="47">
        <v>276</v>
      </c>
      <c r="LR32" s="47">
        <v>245</v>
      </c>
      <c r="LS32" s="47">
        <v>268</v>
      </c>
      <c r="LT32" s="47">
        <v>321</v>
      </c>
      <c r="LU32" s="47">
        <v>336</v>
      </c>
      <c r="LV32" s="47">
        <v>322</v>
      </c>
      <c r="LW32" s="47">
        <v>314</v>
      </c>
      <c r="LX32" s="47">
        <v>324</v>
      </c>
      <c r="LY32" s="47">
        <v>356</v>
      </c>
      <c r="LZ32" s="47">
        <v>383</v>
      </c>
      <c r="MA32" s="47">
        <v>439</v>
      </c>
      <c r="MB32" s="47">
        <v>416</v>
      </c>
    </row>
    <row r="33" spans="1:340" s="47" customFormat="1" ht="15" customHeight="1" x14ac:dyDescent="0.2">
      <c r="A33" s="32" t="s">
        <v>134</v>
      </c>
      <c r="B33" s="86" t="s">
        <v>87</v>
      </c>
      <c r="C33" s="33" t="s">
        <v>105</v>
      </c>
      <c r="D33" s="15">
        <v>0</v>
      </c>
      <c r="E33" s="15">
        <v>0</v>
      </c>
      <c r="F33" s="15">
        <v>0</v>
      </c>
      <c r="G33" s="15">
        <v>0</v>
      </c>
      <c r="H33" s="15">
        <v>0</v>
      </c>
      <c r="I33" s="15">
        <v>0</v>
      </c>
      <c r="J33" s="15">
        <v>0</v>
      </c>
      <c r="K33" s="15">
        <v>0</v>
      </c>
      <c r="L33" s="15">
        <v>0</v>
      </c>
      <c r="M33" s="15">
        <v>0</v>
      </c>
      <c r="N33" s="15">
        <v>0</v>
      </c>
      <c r="O33" s="15">
        <v>0</v>
      </c>
      <c r="P33" s="15">
        <v>0</v>
      </c>
      <c r="Q33" s="15">
        <v>0</v>
      </c>
      <c r="R33" s="15">
        <v>0</v>
      </c>
      <c r="S33" s="15">
        <v>0</v>
      </c>
      <c r="T33" s="15">
        <v>0</v>
      </c>
      <c r="U33" s="15">
        <v>0</v>
      </c>
      <c r="V33" s="15">
        <v>0</v>
      </c>
      <c r="W33" s="15">
        <v>0</v>
      </c>
      <c r="X33" s="15">
        <v>0</v>
      </c>
      <c r="Y33" s="15">
        <v>0</v>
      </c>
      <c r="Z33" s="15">
        <v>0</v>
      </c>
      <c r="AA33" s="15">
        <v>0</v>
      </c>
      <c r="AB33" s="15">
        <v>0</v>
      </c>
      <c r="AC33" s="15">
        <v>0</v>
      </c>
      <c r="AD33" s="15">
        <v>0</v>
      </c>
      <c r="AE33" s="15">
        <v>0</v>
      </c>
      <c r="AF33" s="15">
        <v>0</v>
      </c>
      <c r="AG33" s="15">
        <v>0</v>
      </c>
      <c r="AH33" s="15">
        <v>0</v>
      </c>
      <c r="AI33" s="15">
        <v>0</v>
      </c>
      <c r="AJ33" s="15">
        <v>0</v>
      </c>
      <c r="AK33" s="15">
        <v>0</v>
      </c>
      <c r="AL33" s="15">
        <v>0</v>
      </c>
      <c r="AM33" s="15">
        <v>0</v>
      </c>
      <c r="AN33" s="15">
        <v>0</v>
      </c>
      <c r="AO33" s="15">
        <v>0</v>
      </c>
      <c r="AP33" s="15">
        <v>0</v>
      </c>
      <c r="AQ33" s="15">
        <v>0</v>
      </c>
      <c r="AR33" s="15">
        <v>0</v>
      </c>
      <c r="AS33" s="15">
        <v>0</v>
      </c>
      <c r="AT33" s="15">
        <v>0</v>
      </c>
      <c r="AU33" s="15">
        <v>0</v>
      </c>
      <c r="AV33" s="15">
        <v>0</v>
      </c>
      <c r="AW33" s="15">
        <v>0</v>
      </c>
      <c r="AX33" s="15">
        <v>0</v>
      </c>
      <c r="AY33" s="15">
        <v>0</v>
      </c>
      <c r="AZ33" s="15">
        <v>0</v>
      </c>
      <c r="BA33" s="15">
        <v>0</v>
      </c>
      <c r="BB33" s="15">
        <v>0</v>
      </c>
      <c r="BC33" s="15">
        <v>0</v>
      </c>
      <c r="BD33" s="15">
        <v>0</v>
      </c>
      <c r="BE33" s="15">
        <v>0</v>
      </c>
      <c r="BF33" s="15">
        <v>0</v>
      </c>
      <c r="BG33" s="15">
        <v>0</v>
      </c>
      <c r="BH33" s="15">
        <v>0</v>
      </c>
      <c r="BI33" s="15">
        <v>0</v>
      </c>
      <c r="BJ33" s="15">
        <v>0</v>
      </c>
      <c r="BK33" s="15">
        <v>0</v>
      </c>
      <c r="BL33" s="15">
        <v>0</v>
      </c>
      <c r="BM33" s="15">
        <v>0</v>
      </c>
      <c r="BN33" s="15">
        <v>0</v>
      </c>
      <c r="BO33" s="15">
        <v>0</v>
      </c>
      <c r="BP33" s="15">
        <v>0</v>
      </c>
      <c r="BQ33" s="15">
        <v>0</v>
      </c>
      <c r="BR33" s="15">
        <v>0</v>
      </c>
      <c r="BS33" s="15">
        <v>0</v>
      </c>
      <c r="BT33" s="15">
        <v>0</v>
      </c>
      <c r="BU33" s="15">
        <v>0</v>
      </c>
      <c r="BV33" s="15">
        <v>0</v>
      </c>
      <c r="BW33" s="15">
        <v>0</v>
      </c>
      <c r="BX33" s="15">
        <v>0</v>
      </c>
      <c r="BY33" s="15">
        <v>6</v>
      </c>
      <c r="BZ33" s="15">
        <v>5</v>
      </c>
      <c r="CA33" s="15">
        <v>3</v>
      </c>
      <c r="CB33" s="15">
        <v>233</v>
      </c>
      <c r="CC33" s="15">
        <v>310</v>
      </c>
      <c r="CD33" s="15">
        <v>23</v>
      </c>
      <c r="CE33" s="15">
        <v>19</v>
      </c>
      <c r="CF33" s="15">
        <v>24</v>
      </c>
      <c r="CG33" s="15">
        <v>32</v>
      </c>
      <c r="CH33" s="15">
        <v>34</v>
      </c>
      <c r="CI33" s="15">
        <v>40</v>
      </c>
      <c r="CJ33" s="15">
        <v>34</v>
      </c>
      <c r="CK33" s="15">
        <v>41</v>
      </c>
      <c r="CL33" s="15">
        <v>47</v>
      </c>
      <c r="CM33" s="15">
        <v>41</v>
      </c>
      <c r="CN33" s="15">
        <v>224</v>
      </c>
      <c r="CO33" s="15">
        <v>222</v>
      </c>
      <c r="CP33" s="15">
        <v>28</v>
      </c>
      <c r="CQ33" s="15">
        <v>32</v>
      </c>
      <c r="CR33" s="15">
        <v>28</v>
      </c>
      <c r="CS33" s="15">
        <v>31</v>
      </c>
      <c r="CT33" s="15">
        <v>41</v>
      </c>
      <c r="CU33" s="15">
        <v>41</v>
      </c>
      <c r="CV33" s="15">
        <v>31</v>
      </c>
      <c r="CW33" s="15">
        <v>34</v>
      </c>
      <c r="CX33" s="15">
        <v>35</v>
      </c>
      <c r="CY33" s="15">
        <v>31</v>
      </c>
      <c r="CZ33" s="15">
        <v>1541</v>
      </c>
      <c r="DA33" s="15">
        <v>1607</v>
      </c>
      <c r="DB33" s="15">
        <v>1594</v>
      </c>
      <c r="DC33" s="15">
        <v>1159</v>
      </c>
      <c r="DD33" s="15">
        <v>1152</v>
      </c>
      <c r="DE33" s="15">
        <v>1071</v>
      </c>
      <c r="DF33" s="15">
        <v>1043</v>
      </c>
      <c r="DG33" s="15">
        <v>989</v>
      </c>
      <c r="DH33" s="15">
        <v>873</v>
      </c>
      <c r="DI33" s="15">
        <v>784</v>
      </c>
      <c r="DJ33" s="15">
        <v>792</v>
      </c>
      <c r="DK33" s="15">
        <v>858</v>
      </c>
      <c r="DL33" s="15">
        <v>1261</v>
      </c>
      <c r="DM33" s="15">
        <v>1391</v>
      </c>
      <c r="DN33" s="15">
        <v>1326</v>
      </c>
      <c r="DO33" s="15">
        <v>883</v>
      </c>
      <c r="DP33" s="15">
        <v>850</v>
      </c>
      <c r="DQ33" s="15">
        <v>804</v>
      </c>
      <c r="DR33" s="15">
        <v>787</v>
      </c>
      <c r="DS33" s="15">
        <v>807</v>
      </c>
      <c r="DT33" s="15">
        <v>746</v>
      </c>
      <c r="DU33" s="15">
        <v>706</v>
      </c>
      <c r="DV33" s="15">
        <v>711</v>
      </c>
      <c r="DW33" s="15">
        <v>679</v>
      </c>
      <c r="DX33" s="15">
        <v>1160</v>
      </c>
      <c r="DY33" s="15">
        <v>1210</v>
      </c>
      <c r="DZ33" s="15">
        <v>873</v>
      </c>
      <c r="EA33" s="15">
        <v>677</v>
      </c>
      <c r="EB33" s="15">
        <v>639</v>
      </c>
      <c r="EC33" s="15">
        <v>690</v>
      </c>
      <c r="ED33" s="15">
        <v>654</v>
      </c>
      <c r="EE33" s="15">
        <v>629</v>
      </c>
      <c r="EF33" s="15">
        <v>529</v>
      </c>
      <c r="EG33" s="15">
        <v>513</v>
      </c>
      <c r="EH33" s="15">
        <v>495</v>
      </c>
      <c r="EI33" s="15">
        <v>792</v>
      </c>
      <c r="EJ33" s="15">
        <v>915</v>
      </c>
      <c r="EK33" s="15">
        <v>987</v>
      </c>
      <c r="EL33" s="15">
        <v>959</v>
      </c>
      <c r="EM33" s="15">
        <v>790</v>
      </c>
      <c r="EN33" s="15">
        <v>716</v>
      </c>
      <c r="EO33" s="15">
        <v>587</v>
      </c>
      <c r="EP33" s="15">
        <v>564</v>
      </c>
      <c r="EQ33" s="15">
        <v>528</v>
      </c>
      <c r="ER33" s="15">
        <v>521</v>
      </c>
      <c r="ES33" s="15">
        <v>530</v>
      </c>
      <c r="ET33" s="15">
        <v>527</v>
      </c>
      <c r="EU33" s="15">
        <v>521</v>
      </c>
      <c r="EV33" s="15">
        <v>662</v>
      </c>
      <c r="EW33" s="15">
        <v>931</v>
      </c>
      <c r="EX33" s="15">
        <v>877</v>
      </c>
      <c r="EY33" s="15">
        <v>669</v>
      </c>
      <c r="EZ33" s="15">
        <v>629</v>
      </c>
      <c r="FA33" s="15">
        <v>573</v>
      </c>
      <c r="FB33" s="15">
        <v>563</v>
      </c>
      <c r="FC33" s="15">
        <v>540</v>
      </c>
      <c r="FD33" s="15">
        <v>514</v>
      </c>
      <c r="FE33" s="15">
        <v>548</v>
      </c>
      <c r="FF33" s="15">
        <v>617</v>
      </c>
      <c r="FG33" s="15">
        <v>623</v>
      </c>
      <c r="FH33" s="15">
        <v>791</v>
      </c>
      <c r="FI33" s="15">
        <v>949</v>
      </c>
      <c r="FJ33" s="15">
        <v>974</v>
      </c>
      <c r="FK33" s="15">
        <v>1330</v>
      </c>
      <c r="FL33" s="15">
        <v>1501</v>
      </c>
      <c r="FM33" s="15">
        <v>1552</v>
      </c>
      <c r="FN33" s="15">
        <v>1681</v>
      </c>
      <c r="FO33" s="15">
        <v>1885</v>
      </c>
      <c r="FP33" s="15">
        <v>2020</v>
      </c>
      <c r="FQ33" s="15">
        <v>2618</v>
      </c>
      <c r="FR33" s="15">
        <v>2677</v>
      </c>
      <c r="FS33" s="15">
        <v>2686</v>
      </c>
      <c r="FT33" s="15">
        <v>3347</v>
      </c>
      <c r="FU33" s="15">
        <v>3753</v>
      </c>
      <c r="FV33" s="15">
        <v>3367</v>
      </c>
      <c r="FW33" s="15">
        <v>2915</v>
      </c>
      <c r="FX33" s="15">
        <v>2847</v>
      </c>
      <c r="FY33" s="15">
        <v>2857</v>
      </c>
      <c r="FZ33" s="15">
        <v>3023</v>
      </c>
      <c r="GA33" s="15">
        <v>2965</v>
      </c>
      <c r="GB33" s="15">
        <v>2867</v>
      </c>
      <c r="GC33" s="15">
        <v>2779</v>
      </c>
      <c r="GD33" s="15">
        <v>2556</v>
      </c>
      <c r="GE33" s="15">
        <v>2666</v>
      </c>
      <c r="GF33" s="15">
        <v>3568</v>
      </c>
      <c r="GG33" s="15">
        <v>3947</v>
      </c>
      <c r="GH33" s="15">
        <v>3568</v>
      </c>
      <c r="GI33" s="15">
        <v>3339</v>
      </c>
      <c r="GJ33" s="15">
        <v>3573</v>
      </c>
      <c r="GK33" s="15">
        <v>3556</v>
      </c>
      <c r="GL33" s="15">
        <v>3194</v>
      </c>
      <c r="GM33" s="15">
        <v>1972</v>
      </c>
      <c r="GN33" s="15">
        <v>1834</v>
      </c>
      <c r="GO33" s="15">
        <v>1582</v>
      </c>
      <c r="GP33" s="15">
        <v>1505</v>
      </c>
      <c r="GQ33" s="15">
        <v>1443</v>
      </c>
      <c r="GR33" s="15">
        <v>2046</v>
      </c>
      <c r="GS33" s="15">
        <v>2047</v>
      </c>
      <c r="GT33" s="15">
        <v>1648</v>
      </c>
      <c r="GU33" s="15">
        <v>1433</v>
      </c>
      <c r="GV33" s="15">
        <v>1534</v>
      </c>
      <c r="GW33" s="15">
        <v>1540</v>
      </c>
      <c r="GX33" s="15">
        <v>1468</v>
      </c>
      <c r="GY33" s="15">
        <v>1414</v>
      </c>
      <c r="GZ33" s="15">
        <v>1277</v>
      </c>
      <c r="HA33" s="15">
        <v>1226</v>
      </c>
      <c r="HB33" s="15">
        <v>1160</v>
      </c>
      <c r="HC33" s="15">
        <v>1261</v>
      </c>
      <c r="HD33" s="15">
        <v>1505</v>
      </c>
      <c r="HE33" s="15">
        <v>1558</v>
      </c>
      <c r="HF33" s="15">
        <v>1159</v>
      </c>
      <c r="HG33" s="15">
        <v>926</v>
      </c>
      <c r="HH33" s="15">
        <v>962</v>
      </c>
      <c r="HI33" s="15">
        <v>934</v>
      </c>
      <c r="HJ33" s="15">
        <v>909</v>
      </c>
      <c r="HK33" s="15">
        <v>932</v>
      </c>
      <c r="HL33" s="15">
        <v>873</v>
      </c>
      <c r="HM33" s="15">
        <v>866</v>
      </c>
      <c r="HN33" s="15">
        <v>919</v>
      </c>
      <c r="HO33" s="15">
        <v>928</v>
      </c>
      <c r="HP33" s="15">
        <v>1223</v>
      </c>
      <c r="HQ33" s="15">
        <v>1204</v>
      </c>
      <c r="HR33" s="15">
        <v>1024</v>
      </c>
      <c r="HS33" s="15">
        <v>856</v>
      </c>
      <c r="HT33" s="15">
        <v>1036</v>
      </c>
      <c r="HU33" s="15">
        <v>946</v>
      </c>
      <c r="HV33" s="15">
        <v>920</v>
      </c>
      <c r="HW33" s="15">
        <v>894</v>
      </c>
      <c r="HX33" s="15">
        <v>877</v>
      </c>
      <c r="HY33" s="15">
        <v>943</v>
      </c>
      <c r="HZ33" s="15">
        <v>812</v>
      </c>
      <c r="IA33" s="15">
        <v>741</v>
      </c>
      <c r="IB33" s="15">
        <v>922</v>
      </c>
      <c r="IC33" s="15">
        <v>983</v>
      </c>
      <c r="ID33" s="15">
        <v>817</v>
      </c>
      <c r="IE33" s="15">
        <v>758</v>
      </c>
      <c r="IF33" s="15">
        <v>768</v>
      </c>
      <c r="IG33" s="15">
        <v>803</v>
      </c>
      <c r="IH33" s="15">
        <v>747</v>
      </c>
      <c r="II33" s="15">
        <v>743</v>
      </c>
      <c r="IJ33" s="15">
        <v>693</v>
      </c>
      <c r="IK33" s="15">
        <v>685</v>
      </c>
      <c r="IL33" s="15">
        <v>653</v>
      </c>
      <c r="IM33" s="15">
        <v>626</v>
      </c>
      <c r="IN33" s="15">
        <v>778</v>
      </c>
      <c r="IO33" s="15">
        <v>877</v>
      </c>
      <c r="IP33" s="15">
        <v>762</v>
      </c>
      <c r="IQ33" s="47">
        <v>726</v>
      </c>
      <c r="IR33" s="47">
        <v>764</v>
      </c>
      <c r="IS33" s="47">
        <v>806</v>
      </c>
      <c r="IT33" s="47">
        <v>797</v>
      </c>
      <c r="IU33" s="47">
        <v>743</v>
      </c>
      <c r="IV33" s="47">
        <v>719</v>
      </c>
      <c r="IW33" s="47">
        <v>684</v>
      </c>
      <c r="IX33" s="47">
        <v>690</v>
      </c>
      <c r="IY33" s="47">
        <v>617</v>
      </c>
      <c r="IZ33" s="47">
        <v>766</v>
      </c>
      <c r="JA33" s="47">
        <v>831</v>
      </c>
      <c r="JB33" s="47">
        <v>792</v>
      </c>
      <c r="JC33" s="47">
        <v>676</v>
      </c>
      <c r="JD33" s="47">
        <v>729</v>
      </c>
      <c r="JE33" s="47">
        <v>762</v>
      </c>
      <c r="JF33" s="47">
        <v>676</v>
      </c>
      <c r="JG33" s="47">
        <v>710</v>
      </c>
      <c r="JH33" s="47">
        <v>647</v>
      </c>
      <c r="JI33" s="47">
        <v>546</v>
      </c>
      <c r="JJ33" s="47">
        <v>533</v>
      </c>
      <c r="JK33" s="47">
        <v>502</v>
      </c>
      <c r="JL33" s="47">
        <v>641</v>
      </c>
      <c r="JM33" s="47">
        <v>666</v>
      </c>
      <c r="JN33" s="47">
        <v>585</v>
      </c>
      <c r="JO33" s="47">
        <v>506</v>
      </c>
      <c r="JP33" s="47">
        <v>574</v>
      </c>
      <c r="JQ33" s="47">
        <v>556</v>
      </c>
      <c r="JR33" s="47">
        <v>565</v>
      </c>
      <c r="JS33" s="47">
        <v>572</v>
      </c>
      <c r="JT33" s="47">
        <v>582</v>
      </c>
      <c r="JU33" s="47">
        <v>512</v>
      </c>
      <c r="JV33" s="47">
        <v>468</v>
      </c>
      <c r="JW33" s="47">
        <v>416</v>
      </c>
      <c r="JX33" s="47">
        <v>552</v>
      </c>
      <c r="JY33" s="47">
        <v>597</v>
      </c>
      <c r="JZ33" s="47">
        <v>482</v>
      </c>
      <c r="KA33" s="47">
        <v>435</v>
      </c>
      <c r="KB33" s="47">
        <v>480</v>
      </c>
      <c r="KC33" s="47">
        <v>486</v>
      </c>
      <c r="KD33" s="47">
        <v>460</v>
      </c>
      <c r="KE33" s="47">
        <v>499</v>
      </c>
      <c r="KF33" s="47">
        <v>447</v>
      </c>
      <c r="KG33" s="47">
        <v>399</v>
      </c>
      <c r="KH33" s="47">
        <v>391</v>
      </c>
      <c r="KI33" s="47">
        <v>390</v>
      </c>
      <c r="KJ33" s="47">
        <v>475</v>
      </c>
      <c r="KK33" s="47">
        <v>498</v>
      </c>
      <c r="KL33" s="47">
        <v>409</v>
      </c>
      <c r="KM33" s="47">
        <v>393</v>
      </c>
      <c r="KN33" s="47">
        <v>397</v>
      </c>
      <c r="KO33" s="47">
        <v>383</v>
      </c>
      <c r="KP33" s="47">
        <v>383</v>
      </c>
      <c r="KQ33" s="47">
        <v>429</v>
      </c>
      <c r="KR33" s="47">
        <v>386</v>
      </c>
      <c r="KS33" s="47">
        <v>369</v>
      </c>
      <c r="KT33" s="47">
        <v>945</v>
      </c>
      <c r="KU33" s="47">
        <v>1224</v>
      </c>
      <c r="KV33" s="47">
        <v>1553</v>
      </c>
      <c r="KW33" s="47">
        <v>1728</v>
      </c>
      <c r="KX33" s="47">
        <v>1627</v>
      </c>
      <c r="KY33" s="47">
        <v>1622</v>
      </c>
      <c r="KZ33" s="47">
        <v>1413</v>
      </c>
      <c r="LA33" s="47">
        <v>1346</v>
      </c>
      <c r="LB33" s="47">
        <v>1249</v>
      </c>
      <c r="LC33" s="47">
        <v>1249</v>
      </c>
      <c r="LD33" s="47">
        <v>1194</v>
      </c>
      <c r="LE33" s="47">
        <v>961</v>
      </c>
      <c r="LF33" s="47">
        <v>906</v>
      </c>
      <c r="LG33" s="47">
        <v>876</v>
      </c>
      <c r="LH33" s="47">
        <v>718</v>
      </c>
      <c r="LI33" s="47">
        <v>645</v>
      </c>
      <c r="LJ33" s="47">
        <v>521</v>
      </c>
      <c r="LK33" s="47">
        <v>462</v>
      </c>
      <c r="LL33" s="47">
        <v>462</v>
      </c>
      <c r="LM33" s="47">
        <v>347</v>
      </c>
      <c r="LN33" s="47">
        <v>290</v>
      </c>
      <c r="LO33" s="47">
        <v>405</v>
      </c>
      <c r="LP33" s="47">
        <v>390</v>
      </c>
      <c r="LQ33" s="47">
        <v>348</v>
      </c>
      <c r="LR33" s="47">
        <v>321</v>
      </c>
      <c r="LS33" s="47">
        <v>315</v>
      </c>
      <c r="LT33" s="47">
        <v>380</v>
      </c>
      <c r="LU33" s="47">
        <v>361</v>
      </c>
      <c r="LV33" s="47">
        <v>292</v>
      </c>
      <c r="LW33" s="47">
        <v>273</v>
      </c>
      <c r="LX33" s="47">
        <v>307</v>
      </c>
      <c r="LY33" s="47">
        <v>317</v>
      </c>
      <c r="LZ33" s="47">
        <v>289</v>
      </c>
      <c r="MA33" s="47">
        <v>303</v>
      </c>
      <c r="MB33" s="47">
        <v>294</v>
      </c>
    </row>
    <row r="34" spans="1:340" s="49" customFormat="1" ht="15" customHeight="1" x14ac:dyDescent="0.2">
      <c r="A34" s="37" t="s">
        <v>134</v>
      </c>
      <c r="B34" s="37" t="s">
        <v>189</v>
      </c>
      <c r="C34" s="38" t="s">
        <v>106</v>
      </c>
      <c r="D34" s="28">
        <v>0</v>
      </c>
      <c r="E34" s="28">
        <v>0</v>
      </c>
      <c r="F34" s="28">
        <v>0</v>
      </c>
      <c r="G34" s="28">
        <v>0</v>
      </c>
      <c r="H34" s="28">
        <v>0</v>
      </c>
      <c r="I34" s="28">
        <v>0</v>
      </c>
      <c r="J34" s="28">
        <v>0</v>
      </c>
      <c r="K34" s="28">
        <v>0</v>
      </c>
      <c r="L34" s="28">
        <v>0</v>
      </c>
      <c r="M34" s="28">
        <v>0</v>
      </c>
      <c r="N34" s="28">
        <v>0</v>
      </c>
      <c r="O34" s="28">
        <v>0</v>
      </c>
      <c r="P34" s="28">
        <v>0</v>
      </c>
      <c r="Q34" s="28">
        <v>0</v>
      </c>
      <c r="R34" s="28">
        <v>0</v>
      </c>
      <c r="S34" s="28">
        <v>0</v>
      </c>
      <c r="T34" s="28">
        <v>0</v>
      </c>
      <c r="U34" s="28">
        <v>0</v>
      </c>
      <c r="V34" s="28">
        <v>0</v>
      </c>
      <c r="W34" s="28">
        <v>0</v>
      </c>
      <c r="X34" s="28">
        <v>0</v>
      </c>
      <c r="Y34" s="28">
        <v>0</v>
      </c>
      <c r="Z34" s="28">
        <v>0</v>
      </c>
      <c r="AA34" s="28">
        <v>0</v>
      </c>
      <c r="AB34" s="28">
        <v>0</v>
      </c>
      <c r="AC34" s="28">
        <v>0</v>
      </c>
      <c r="AD34" s="28">
        <v>0</v>
      </c>
      <c r="AE34" s="28">
        <v>0</v>
      </c>
      <c r="AF34" s="28">
        <v>0</v>
      </c>
      <c r="AG34" s="28">
        <v>0</v>
      </c>
      <c r="AH34" s="28">
        <v>0</v>
      </c>
      <c r="AI34" s="28">
        <v>0</v>
      </c>
      <c r="AJ34" s="28">
        <v>0</v>
      </c>
      <c r="AK34" s="28">
        <v>0</v>
      </c>
      <c r="AL34" s="28">
        <v>0</v>
      </c>
      <c r="AM34" s="28">
        <v>0</v>
      </c>
      <c r="AN34" s="28">
        <v>0</v>
      </c>
      <c r="AO34" s="28">
        <v>0</v>
      </c>
      <c r="AP34" s="28">
        <v>0</v>
      </c>
      <c r="AQ34" s="28">
        <v>0</v>
      </c>
      <c r="AR34" s="28">
        <v>0</v>
      </c>
      <c r="AS34" s="28">
        <v>0</v>
      </c>
      <c r="AT34" s="28">
        <v>0</v>
      </c>
      <c r="AU34" s="28">
        <v>0</v>
      </c>
      <c r="AV34" s="28">
        <v>0</v>
      </c>
      <c r="AW34" s="28">
        <v>0</v>
      </c>
      <c r="AX34" s="28">
        <v>0</v>
      </c>
      <c r="AY34" s="28">
        <v>0</v>
      </c>
      <c r="AZ34" s="28">
        <v>0</v>
      </c>
      <c r="BA34" s="28">
        <v>0</v>
      </c>
      <c r="BB34" s="28">
        <v>0</v>
      </c>
      <c r="BC34" s="28">
        <v>0</v>
      </c>
      <c r="BD34" s="28">
        <v>0</v>
      </c>
      <c r="BE34" s="28">
        <v>0</v>
      </c>
      <c r="BF34" s="28">
        <v>0</v>
      </c>
      <c r="BG34" s="28">
        <v>0</v>
      </c>
      <c r="BH34" s="28">
        <v>0</v>
      </c>
      <c r="BI34" s="28">
        <v>0</v>
      </c>
      <c r="BJ34" s="28">
        <v>0</v>
      </c>
      <c r="BK34" s="28">
        <v>0</v>
      </c>
      <c r="BL34" s="28">
        <v>0</v>
      </c>
      <c r="BM34" s="28">
        <v>0</v>
      </c>
      <c r="BN34" s="28">
        <v>0</v>
      </c>
      <c r="BO34" s="28">
        <v>0</v>
      </c>
      <c r="BP34" s="28">
        <v>0</v>
      </c>
      <c r="BQ34" s="28">
        <v>0</v>
      </c>
      <c r="BR34" s="28">
        <v>0</v>
      </c>
      <c r="BS34" s="28">
        <v>0</v>
      </c>
      <c r="BT34" s="28">
        <v>0</v>
      </c>
      <c r="BU34" s="28">
        <v>0</v>
      </c>
      <c r="BV34" s="28">
        <v>0</v>
      </c>
      <c r="BW34" s="28">
        <v>0</v>
      </c>
      <c r="BX34" s="28">
        <v>0</v>
      </c>
      <c r="BY34" s="28">
        <v>1914</v>
      </c>
      <c r="BZ34" s="28">
        <v>2977</v>
      </c>
      <c r="CA34" s="28">
        <v>3154</v>
      </c>
      <c r="CB34" s="28">
        <v>4237</v>
      </c>
      <c r="CC34" s="28">
        <v>5168</v>
      </c>
      <c r="CD34" s="28">
        <v>4396</v>
      </c>
      <c r="CE34" s="28">
        <v>3835</v>
      </c>
      <c r="CF34" s="28">
        <v>3834</v>
      </c>
      <c r="CG34" s="28">
        <v>3772</v>
      </c>
      <c r="CH34" s="28">
        <v>3665</v>
      </c>
      <c r="CI34" s="28">
        <v>3906</v>
      </c>
      <c r="CJ34" s="28">
        <v>3857</v>
      </c>
      <c r="CK34" s="28">
        <v>3834</v>
      </c>
      <c r="CL34" s="28">
        <v>4534</v>
      </c>
      <c r="CM34" s="28">
        <v>4424</v>
      </c>
      <c r="CN34" s="28">
        <v>5046</v>
      </c>
      <c r="CO34" s="28">
        <v>5430</v>
      </c>
      <c r="CP34" s="28">
        <v>4142</v>
      </c>
      <c r="CQ34" s="28">
        <v>4630</v>
      </c>
      <c r="CR34" s="28">
        <v>4343</v>
      </c>
      <c r="CS34" s="28">
        <v>4339</v>
      </c>
      <c r="CT34" s="28">
        <v>4008</v>
      </c>
      <c r="CU34" s="28">
        <v>4008</v>
      </c>
      <c r="CV34" s="28">
        <v>4378</v>
      </c>
      <c r="CW34" s="28">
        <v>4547</v>
      </c>
      <c r="CX34" s="28">
        <v>4931</v>
      </c>
      <c r="CY34" s="28">
        <v>5446</v>
      </c>
      <c r="CZ34" s="28">
        <v>4512</v>
      </c>
      <c r="DA34" s="28">
        <v>5180</v>
      </c>
      <c r="DB34" s="28">
        <v>5638</v>
      </c>
      <c r="DC34" s="28">
        <v>5367</v>
      </c>
      <c r="DD34" s="28">
        <v>5406</v>
      </c>
      <c r="DE34" s="28">
        <v>5406</v>
      </c>
      <c r="DF34" s="28">
        <v>5141</v>
      </c>
      <c r="DG34" s="28">
        <v>5160</v>
      </c>
      <c r="DH34" s="28">
        <v>4842</v>
      </c>
      <c r="DI34" s="28">
        <v>4927</v>
      </c>
      <c r="DJ34" s="28">
        <v>5411</v>
      </c>
      <c r="DK34" s="28">
        <v>2013</v>
      </c>
      <c r="DL34" s="28">
        <v>2362</v>
      </c>
      <c r="DM34" s="28">
        <v>3045</v>
      </c>
      <c r="DN34" s="28">
        <v>3135</v>
      </c>
      <c r="DO34" s="28">
        <v>2790</v>
      </c>
      <c r="DP34" s="28">
        <v>2762</v>
      </c>
      <c r="DQ34" s="28">
        <v>2919</v>
      </c>
      <c r="DR34" s="28">
        <v>2767</v>
      </c>
      <c r="DS34" s="28">
        <v>3036</v>
      </c>
      <c r="DT34" s="28">
        <v>2887</v>
      </c>
      <c r="DU34" s="28">
        <v>2787</v>
      </c>
      <c r="DV34" s="28">
        <v>3100</v>
      </c>
      <c r="DW34" s="28">
        <v>3139</v>
      </c>
      <c r="DX34" s="28">
        <v>3350</v>
      </c>
      <c r="DY34" s="28">
        <v>4046</v>
      </c>
      <c r="DZ34" s="28">
        <v>4182</v>
      </c>
      <c r="EA34" s="28">
        <v>3454</v>
      </c>
      <c r="EB34" s="28">
        <v>3498</v>
      </c>
      <c r="EC34" s="28">
        <v>3285</v>
      </c>
      <c r="ED34" s="28">
        <v>2971</v>
      </c>
      <c r="EE34" s="28">
        <v>2985</v>
      </c>
      <c r="EF34" s="28">
        <v>2770</v>
      </c>
      <c r="EG34" s="28">
        <v>2859</v>
      </c>
      <c r="EH34" s="28">
        <v>3585</v>
      </c>
      <c r="EI34" s="28">
        <v>1807</v>
      </c>
      <c r="EJ34" s="28">
        <v>2078</v>
      </c>
      <c r="EK34" s="28">
        <v>2696</v>
      </c>
      <c r="EL34" s="28">
        <v>2781</v>
      </c>
      <c r="EM34" s="28">
        <v>2375</v>
      </c>
      <c r="EN34" s="28">
        <v>2258</v>
      </c>
      <c r="EO34" s="28">
        <v>2104</v>
      </c>
      <c r="EP34" s="28">
        <v>2161</v>
      </c>
      <c r="EQ34" s="28">
        <v>2262</v>
      </c>
      <c r="ER34" s="28">
        <v>2131</v>
      </c>
      <c r="ES34" s="28">
        <v>2160</v>
      </c>
      <c r="ET34" s="28">
        <v>2401</v>
      </c>
      <c r="EU34" s="28">
        <v>2585</v>
      </c>
      <c r="EV34" s="28">
        <v>2882</v>
      </c>
      <c r="EW34" s="28">
        <v>3679</v>
      </c>
      <c r="EX34" s="28">
        <v>3370</v>
      </c>
      <c r="EY34" s="28">
        <v>3076</v>
      </c>
      <c r="EZ34" s="28">
        <v>3544</v>
      </c>
      <c r="FA34" s="28">
        <v>3789</v>
      </c>
      <c r="FB34" s="28">
        <v>4246</v>
      </c>
      <c r="FC34" s="28">
        <v>5047</v>
      </c>
      <c r="FD34" s="28">
        <v>5192</v>
      </c>
      <c r="FE34" s="28">
        <v>5275</v>
      </c>
      <c r="FF34" s="28">
        <v>5475</v>
      </c>
      <c r="FG34" s="28">
        <v>5729</v>
      </c>
      <c r="FH34" s="28">
        <v>6409</v>
      </c>
      <c r="FI34" s="28">
        <v>6176</v>
      </c>
      <c r="FJ34" s="28">
        <v>5862</v>
      </c>
      <c r="FK34" s="28">
        <v>8406</v>
      </c>
      <c r="FL34" s="28">
        <v>8205</v>
      </c>
      <c r="FM34" s="28">
        <v>8312</v>
      </c>
      <c r="FN34" s="28">
        <v>8378</v>
      </c>
      <c r="FO34" s="28">
        <v>8754</v>
      </c>
      <c r="FP34" s="28">
        <v>10094</v>
      </c>
      <c r="FQ34" s="28">
        <v>10932</v>
      </c>
      <c r="FR34" s="28">
        <v>11322</v>
      </c>
      <c r="FS34" s="28">
        <v>11461</v>
      </c>
      <c r="FT34" s="28">
        <v>12003</v>
      </c>
      <c r="FU34" s="28">
        <v>12573</v>
      </c>
      <c r="FV34" s="28">
        <v>12283</v>
      </c>
      <c r="FW34" s="28">
        <v>11871</v>
      </c>
      <c r="FX34" s="28">
        <v>12009</v>
      </c>
      <c r="FY34" s="28">
        <v>12388</v>
      </c>
      <c r="FZ34" s="28">
        <v>11326</v>
      </c>
      <c r="GA34" s="28">
        <v>11385</v>
      </c>
      <c r="GB34" s="28">
        <v>9849</v>
      </c>
      <c r="GC34" s="28">
        <v>10217</v>
      </c>
      <c r="GD34" s="28">
        <v>10169</v>
      </c>
      <c r="GE34" s="28">
        <v>10231</v>
      </c>
      <c r="GF34" s="28">
        <v>9345</v>
      </c>
      <c r="GG34" s="28">
        <v>9641</v>
      </c>
      <c r="GH34" s="28">
        <v>9531</v>
      </c>
      <c r="GI34" s="28">
        <v>8476</v>
      </c>
      <c r="GJ34" s="28">
        <v>8753</v>
      </c>
      <c r="GK34" s="28">
        <v>8087</v>
      </c>
      <c r="GL34" s="28">
        <v>7305</v>
      </c>
      <c r="GM34" s="28">
        <v>7328</v>
      </c>
      <c r="GN34" s="28">
        <v>7340</v>
      </c>
      <c r="GO34" s="28">
        <v>7128</v>
      </c>
      <c r="GP34" s="28">
        <v>7031</v>
      </c>
      <c r="GQ34" s="28">
        <v>7435</v>
      </c>
      <c r="GR34" s="28">
        <v>7616</v>
      </c>
      <c r="GS34" s="28">
        <v>7774</v>
      </c>
      <c r="GT34" s="28">
        <v>8069</v>
      </c>
      <c r="GU34" s="28">
        <v>7067</v>
      </c>
      <c r="GV34" s="28">
        <v>7135</v>
      </c>
      <c r="GW34" s="28">
        <v>7456</v>
      </c>
      <c r="GX34" s="28">
        <v>6676</v>
      </c>
      <c r="GY34" s="28">
        <v>6963</v>
      </c>
      <c r="GZ34" s="28">
        <v>7122</v>
      </c>
      <c r="HA34" s="28">
        <v>6714</v>
      </c>
      <c r="HB34" s="28">
        <v>6579</v>
      </c>
      <c r="HC34" s="28">
        <v>7323</v>
      </c>
      <c r="HD34" s="28">
        <v>6585</v>
      </c>
      <c r="HE34" s="28">
        <v>6905</v>
      </c>
      <c r="HF34" s="28">
        <v>7159</v>
      </c>
      <c r="HG34" s="28">
        <v>6466</v>
      </c>
      <c r="HH34" s="28">
        <v>6131</v>
      </c>
      <c r="HI34" s="28">
        <v>5457</v>
      </c>
      <c r="HJ34" s="28">
        <v>5739</v>
      </c>
      <c r="HK34" s="28">
        <v>6530</v>
      </c>
      <c r="HL34" s="28">
        <v>6197</v>
      </c>
      <c r="HM34" s="28">
        <v>5801</v>
      </c>
      <c r="HN34" s="28">
        <v>5966</v>
      </c>
      <c r="HO34" s="28">
        <v>7088</v>
      </c>
      <c r="HP34" s="28">
        <v>6647</v>
      </c>
      <c r="HQ34" s="28">
        <v>7108</v>
      </c>
      <c r="HR34" s="28">
        <v>8463</v>
      </c>
      <c r="HS34" s="28">
        <v>7117</v>
      </c>
      <c r="HT34" s="28">
        <v>6424</v>
      </c>
      <c r="HU34" s="28">
        <v>6678</v>
      </c>
      <c r="HV34" s="28">
        <v>6090</v>
      </c>
      <c r="HW34" s="28">
        <v>6256</v>
      </c>
      <c r="HX34" s="28">
        <v>5811</v>
      </c>
      <c r="HY34" s="28">
        <v>5460</v>
      </c>
      <c r="HZ34" s="28">
        <v>5451</v>
      </c>
      <c r="IA34" s="28">
        <v>5985</v>
      </c>
      <c r="IB34" s="28">
        <v>5996</v>
      </c>
      <c r="IC34" s="28">
        <v>6234</v>
      </c>
      <c r="ID34" s="28">
        <v>6148</v>
      </c>
      <c r="IE34" s="28">
        <v>5494</v>
      </c>
      <c r="IF34" s="28">
        <v>5002</v>
      </c>
      <c r="IG34" s="28">
        <v>4928</v>
      </c>
      <c r="IH34" s="28">
        <v>4931</v>
      </c>
      <c r="II34" s="28">
        <v>4559</v>
      </c>
      <c r="IJ34" s="28">
        <v>4612</v>
      </c>
      <c r="IK34" s="28">
        <v>4601</v>
      </c>
      <c r="IL34" s="28">
        <v>5049</v>
      </c>
      <c r="IM34" s="28">
        <v>5395</v>
      </c>
      <c r="IN34" s="28">
        <v>5615</v>
      </c>
      <c r="IO34" s="28">
        <v>6032</v>
      </c>
      <c r="IP34" s="28">
        <v>6135</v>
      </c>
      <c r="IQ34" s="49">
        <v>5822</v>
      </c>
      <c r="IR34" s="49">
        <v>4929</v>
      </c>
      <c r="IS34" s="49">
        <v>4980</v>
      </c>
      <c r="IT34" s="49">
        <v>5065</v>
      </c>
      <c r="IU34" s="49">
        <v>4559</v>
      </c>
      <c r="IV34" s="49">
        <v>4589</v>
      </c>
      <c r="IW34" s="49">
        <v>4591</v>
      </c>
      <c r="IX34" s="49">
        <v>5160</v>
      </c>
      <c r="IY34" s="49">
        <v>5790</v>
      </c>
      <c r="IZ34" s="49">
        <v>5500</v>
      </c>
      <c r="JA34" s="49">
        <v>5921</v>
      </c>
      <c r="JB34" s="49">
        <v>6080</v>
      </c>
      <c r="JC34" s="49">
        <v>5245</v>
      </c>
      <c r="JD34" s="49">
        <v>4942</v>
      </c>
      <c r="JE34" s="49">
        <v>5093</v>
      </c>
      <c r="JF34" s="49">
        <v>4446</v>
      </c>
      <c r="JG34" s="49">
        <v>4543</v>
      </c>
      <c r="JH34" s="49">
        <v>4474</v>
      </c>
      <c r="JI34" s="49">
        <v>4365</v>
      </c>
      <c r="JJ34" s="49">
        <v>5103</v>
      </c>
      <c r="JK34" s="49">
        <v>5604</v>
      </c>
      <c r="JL34" s="49">
        <v>4881</v>
      </c>
      <c r="JM34" s="49">
        <v>5245</v>
      </c>
      <c r="JN34" s="49">
        <v>5599</v>
      </c>
      <c r="JO34" s="49">
        <v>4947</v>
      </c>
      <c r="JP34" s="49">
        <v>4376</v>
      </c>
      <c r="JQ34" s="49">
        <v>3591</v>
      </c>
      <c r="JR34" s="49">
        <v>3806</v>
      </c>
      <c r="JS34" s="49">
        <v>3819</v>
      </c>
      <c r="JT34" s="49">
        <v>4069</v>
      </c>
      <c r="JU34" s="49">
        <v>4059</v>
      </c>
      <c r="JV34" s="49">
        <v>4332</v>
      </c>
      <c r="JW34" s="49">
        <v>5158</v>
      </c>
      <c r="JX34" s="49">
        <v>4649</v>
      </c>
      <c r="JY34" s="49">
        <v>4959</v>
      </c>
      <c r="JZ34" s="49">
        <v>5530</v>
      </c>
      <c r="KA34" s="49">
        <v>4658</v>
      </c>
      <c r="KB34" s="49">
        <v>4078</v>
      </c>
      <c r="KC34" s="49">
        <v>3267</v>
      </c>
      <c r="KD34" s="49">
        <v>3337</v>
      </c>
      <c r="KE34" s="49">
        <v>3415</v>
      </c>
      <c r="KF34" s="49">
        <v>3340</v>
      </c>
      <c r="KG34" s="49">
        <v>3235</v>
      </c>
      <c r="KH34" s="49">
        <v>3295</v>
      </c>
      <c r="KI34" s="49">
        <v>4839</v>
      </c>
      <c r="KJ34" s="49">
        <v>4782</v>
      </c>
      <c r="KK34" s="49">
        <v>4770</v>
      </c>
      <c r="KL34" s="49">
        <v>4965</v>
      </c>
      <c r="KM34" s="49">
        <v>4371</v>
      </c>
      <c r="KN34" s="49">
        <v>3672</v>
      </c>
      <c r="KO34" s="49">
        <v>3674</v>
      </c>
      <c r="KP34" s="49">
        <v>3107</v>
      </c>
      <c r="KQ34" s="49">
        <v>3161</v>
      </c>
      <c r="KR34" s="49">
        <v>3101</v>
      </c>
      <c r="KS34" s="49">
        <v>3079</v>
      </c>
      <c r="KT34" s="49">
        <v>23736</v>
      </c>
      <c r="KU34" s="49">
        <v>37343</v>
      </c>
      <c r="KV34" s="49">
        <v>41507</v>
      </c>
      <c r="KW34" s="49">
        <v>41429</v>
      </c>
      <c r="KX34" s="49">
        <v>36822</v>
      </c>
      <c r="KY34" s="49">
        <v>35640</v>
      </c>
      <c r="KZ34" s="49">
        <v>23606</v>
      </c>
      <c r="LA34" s="49">
        <v>16843</v>
      </c>
      <c r="LB34" s="49">
        <v>11182</v>
      </c>
      <c r="LC34" s="49">
        <v>11182</v>
      </c>
      <c r="LD34" s="49">
        <v>7902</v>
      </c>
      <c r="LE34" s="49">
        <v>5521</v>
      </c>
      <c r="LF34" s="49">
        <v>7994</v>
      </c>
      <c r="LG34" s="49">
        <v>4906</v>
      </c>
      <c r="LH34" s="49">
        <v>4693</v>
      </c>
      <c r="LI34" s="49">
        <v>4891</v>
      </c>
      <c r="LJ34" s="49">
        <v>5133</v>
      </c>
      <c r="LK34" s="49">
        <v>3515</v>
      </c>
      <c r="LL34" s="49">
        <v>2758</v>
      </c>
      <c r="LM34" s="49">
        <v>3215</v>
      </c>
      <c r="LN34" s="49">
        <v>2250</v>
      </c>
      <c r="LO34" s="49">
        <v>2358</v>
      </c>
      <c r="LP34" s="49">
        <v>2592</v>
      </c>
      <c r="LQ34" s="49">
        <v>2354</v>
      </c>
      <c r="LR34" s="49">
        <v>2603</v>
      </c>
      <c r="LS34" s="49">
        <v>3433</v>
      </c>
      <c r="LT34" s="49">
        <v>3036</v>
      </c>
      <c r="LU34" s="49">
        <v>3453</v>
      </c>
      <c r="LV34" s="49">
        <v>3739</v>
      </c>
      <c r="LW34" s="49">
        <v>3352</v>
      </c>
      <c r="LX34" s="49">
        <v>2859</v>
      </c>
      <c r="LY34" s="49">
        <v>2780</v>
      </c>
      <c r="LZ34" s="49">
        <v>2576</v>
      </c>
      <c r="MA34" s="49">
        <v>2589</v>
      </c>
      <c r="MB34" s="49">
        <v>2736</v>
      </c>
    </row>
    <row r="35" spans="1:340" s="47" customFormat="1" ht="15" hidden="1" customHeight="1" x14ac:dyDescent="0.2">
      <c r="A35" s="34" t="s">
        <v>133</v>
      </c>
      <c r="B35" s="34" t="s">
        <v>88</v>
      </c>
      <c r="C35" s="35" t="s">
        <v>107</v>
      </c>
      <c r="D35" s="13">
        <v>0</v>
      </c>
      <c r="E35" s="13">
        <v>0</v>
      </c>
      <c r="F35" s="13">
        <v>0</v>
      </c>
      <c r="G35" s="13">
        <v>0</v>
      </c>
      <c r="H35" s="13">
        <v>0</v>
      </c>
      <c r="I35" s="13">
        <v>0</v>
      </c>
      <c r="J35" s="13">
        <v>0</v>
      </c>
      <c r="K35" s="13">
        <v>0</v>
      </c>
      <c r="L35" s="13">
        <v>0</v>
      </c>
      <c r="M35" s="13">
        <v>0</v>
      </c>
      <c r="N35" s="13">
        <v>0</v>
      </c>
      <c r="O35" s="13">
        <v>0</v>
      </c>
      <c r="P35" s="13">
        <v>0</v>
      </c>
      <c r="Q35" s="13">
        <v>0</v>
      </c>
      <c r="R35" s="13">
        <v>0</v>
      </c>
      <c r="S35" s="13">
        <v>0</v>
      </c>
      <c r="T35" s="13">
        <v>0</v>
      </c>
      <c r="U35" s="13">
        <v>0</v>
      </c>
      <c r="V35" s="13">
        <v>0</v>
      </c>
      <c r="W35" s="13">
        <v>0</v>
      </c>
      <c r="X35" s="13">
        <v>0</v>
      </c>
      <c r="Y35" s="13">
        <v>0</v>
      </c>
      <c r="Z35" s="13">
        <v>0</v>
      </c>
      <c r="AA35" s="13">
        <v>0</v>
      </c>
      <c r="AB35" s="13">
        <v>0</v>
      </c>
      <c r="AC35" s="13">
        <v>0</v>
      </c>
      <c r="AD35" s="13">
        <v>0</v>
      </c>
      <c r="AE35" s="13">
        <v>0</v>
      </c>
      <c r="AF35" s="13">
        <v>0</v>
      </c>
      <c r="AG35" s="13">
        <v>0</v>
      </c>
      <c r="AH35" s="13">
        <v>0</v>
      </c>
      <c r="AI35" s="13">
        <v>0</v>
      </c>
      <c r="AJ35" s="13">
        <v>0</v>
      </c>
      <c r="AK35" s="13">
        <v>0</v>
      </c>
      <c r="AL35" s="13">
        <v>0</v>
      </c>
      <c r="AM35" s="13">
        <v>0</v>
      </c>
      <c r="AN35" s="13">
        <v>0</v>
      </c>
      <c r="AO35" s="13">
        <v>0</v>
      </c>
      <c r="AP35" s="13">
        <v>0</v>
      </c>
      <c r="AQ35" s="13">
        <v>0</v>
      </c>
      <c r="AR35" s="13">
        <v>0</v>
      </c>
      <c r="AS35" s="13">
        <v>0</v>
      </c>
      <c r="AT35" s="13">
        <v>0</v>
      </c>
      <c r="AU35" s="13">
        <v>0</v>
      </c>
      <c r="AV35" s="13">
        <v>0</v>
      </c>
      <c r="AW35" s="13">
        <v>0</v>
      </c>
      <c r="AX35" s="13">
        <v>0</v>
      </c>
      <c r="AY35" s="13">
        <v>0</v>
      </c>
      <c r="AZ35" s="13">
        <v>0</v>
      </c>
      <c r="BA35" s="13">
        <v>0</v>
      </c>
      <c r="BB35" s="13">
        <v>0</v>
      </c>
      <c r="BC35" s="13">
        <v>0</v>
      </c>
      <c r="BD35" s="13">
        <v>0</v>
      </c>
      <c r="BE35" s="13">
        <v>0</v>
      </c>
      <c r="BF35" s="14">
        <v>0</v>
      </c>
      <c r="BG35" s="14">
        <v>0</v>
      </c>
      <c r="BH35" s="14">
        <v>0</v>
      </c>
      <c r="BI35" s="14">
        <v>0</v>
      </c>
      <c r="BJ35" s="14">
        <v>0</v>
      </c>
      <c r="BK35" s="14">
        <v>0</v>
      </c>
      <c r="BL35" s="14">
        <v>0</v>
      </c>
      <c r="BM35" s="14">
        <v>0</v>
      </c>
      <c r="BN35" s="14">
        <v>0</v>
      </c>
      <c r="BO35" s="14">
        <v>0</v>
      </c>
      <c r="BP35" s="14">
        <v>0</v>
      </c>
      <c r="BQ35" s="14">
        <v>0</v>
      </c>
      <c r="BR35" s="14">
        <v>0</v>
      </c>
      <c r="BS35" s="14">
        <v>0</v>
      </c>
      <c r="BT35" s="14">
        <v>0</v>
      </c>
      <c r="BU35" s="14">
        <v>0</v>
      </c>
      <c r="BV35" s="14">
        <v>0</v>
      </c>
      <c r="BW35" s="14">
        <v>0</v>
      </c>
      <c r="BX35" s="14">
        <v>0</v>
      </c>
      <c r="BY35" s="14">
        <v>2208</v>
      </c>
      <c r="BZ35" s="14">
        <v>3011</v>
      </c>
      <c r="CA35" s="14">
        <v>3372</v>
      </c>
      <c r="CB35" s="14">
        <v>3688</v>
      </c>
      <c r="CC35" s="14">
        <v>3926</v>
      </c>
      <c r="CD35" s="14">
        <v>4079</v>
      </c>
      <c r="CE35" s="14">
        <v>4204</v>
      </c>
      <c r="CF35" s="14">
        <v>4640</v>
      </c>
      <c r="CG35" s="14">
        <v>5074</v>
      </c>
      <c r="CH35" s="14">
        <v>5427</v>
      </c>
      <c r="CI35" s="14">
        <v>5671</v>
      </c>
      <c r="CJ35" s="14">
        <v>5697</v>
      </c>
      <c r="CK35" s="14">
        <v>5768</v>
      </c>
      <c r="CL35" s="14">
        <v>6851</v>
      </c>
      <c r="CM35" s="14">
        <v>6367</v>
      </c>
      <c r="CN35" s="14">
        <v>0</v>
      </c>
      <c r="CO35" s="14">
        <v>0</v>
      </c>
      <c r="CP35" s="14">
        <v>5543</v>
      </c>
      <c r="CQ35" s="14">
        <v>6679</v>
      </c>
      <c r="CR35" s="14">
        <v>5560</v>
      </c>
      <c r="CS35" s="14">
        <v>6540</v>
      </c>
      <c r="CT35" s="14">
        <v>6622</v>
      </c>
      <c r="CU35" s="14">
        <v>6622</v>
      </c>
      <c r="CV35" s="14">
        <v>6945</v>
      </c>
      <c r="CW35" s="14">
        <v>6874</v>
      </c>
      <c r="CX35" s="14">
        <v>6879</v>
      </c>
      <c r="CY35" s="14">
        <v>6849</v>
      </c>
      <c r="CZ35" s="14">
        <v>7009</v>
      </c>
      <c r="DA35" s="14">
        <v>7107</v>
      </c>
      <c r="DB35" s="14">
        <v>7114</v>
      </c>
      <c r="DC35" s="14">
        <v>6971</v>
      </c>
      <c r="DD35" s="14">
        <v>6803</v>
      </c>
      <c r="DE35" s="14">
        <v>6731</v>
      </c>
      <c r="DF35" s="14">
        <v>6481</v>
      </c>
      <c r="DG35" s="14">
        <v>409</v>
      </c>
      <c r="DH35" s="14">
        <v>357</v>
      </c>
      <c r="DI35" s="14">
        <v>301</v>
      </c>
      <c r="DJ35" s="14">
        <v>314</v>
      </c>
      <c r="DK35" s="14">
        <v>269</v>
      </c>
      <c r="DL35" s="14">
        <v>289</v>
      </c>
      <c r="DM35" s="14">
        <v>284</v>
      </c>
      <c r="DN35" s="14">
        <v>243</v>
      </c>
      <c r="DO35" s="14">
        <v>172</v>
      </c>
      <c r="DP35" s="14">
        <v>141</v>
      </c>
      <c r="DQ35" s="14">
        <v>113</v>
      </c>
      <c r="DR35" s="14">
        <v>113</v>
      </c>
      <c r="DS35" s="14">
        <v>129</v>
      </c>
      <c r="DT35" s="14">
        <v>108</v>
      </c>
      <c r="DU35" s="14">
        <v>109</v>
      </c>
      <c r="DV35" s="14">
        <v>154</v>
      </c>
      <c r="DW35" s="14">
        <v>168</v>
      </c>
      <c r="DX35" s="14">
        <v>189</v>
      </c>
      <c r="DY35" s="14">
        <v>189</v>
      </c>
      <c r="DZ35" s="14">
        <v>173</v>
      </c>
      <c r="EA35" s="14">
        <v>129</v>
      </c>
      <c r="EB35" s="14">
        <v>123</v>
      </c>
      <c r="EC35" s="14">
        <v>96</v>
      </c>
      <c r="ED35" s="14">
        <v>68</v>
      </c>
      <c r="EE35" s="14">
        <v>81</v>
      </c>
      <c r="EF35" s="14">
        <v>68</v>
      </c>
      <c r="EG35" s="14">
        <v>72</v>
      </c>
      <c r="EH35" s="14">
        <v>107</v>
      </c>
      <c r="EI35" s="14">
        <v>129</v>
      </c>
      <c r="EJ35" s="14">
        <v>138</v>
      </c>
      <c r="EK35" s="14">
        <v>166</v>
      </c>
      <c r="EL35" s="14">
        <v>151</v>
      </c>
      <c r="EM35" s="14">
        <v>877</v>
      </c>
      <c r="EN35" s="14">
        <v>919</v>
      </c>
      <c r="EO35" s="14">
        <v>848</v>
      </c>
      <c r="EP35" s="14">
        <v>835</v>
      </c>
      <c r="EQ35" s="14">
        <v>855</v>
      </c>
      <c r="ER35" s="14">
        <v>819</v>
      </c>
      <c r="ES35" s="14">
        <v>846</v>
      </c>
      <c r="ET35" s="14">
        <v>816</v>
      </c>
      <c r="EU35" s="14">
        <v>811</v>
      </c>
      <c r="EV35" s="14">
        <v>924</v>
      </c>
      <c r="EW35" s="15">
        <v>984</v>
      </c>
      <c r="EX35" s="15">
        <v>943</v>
      </c>
      <c r="EY35" s="15">
        <v>951</v>
      </c>
      <c r="EZ35" s="15">
        <v>1012</v>
      </c>
      <c r="FA35" s="15">
        <v>995</v>
      </c>
      <c r="FB35" s="15">
        <v>938</v>
      </c>
      <c r="FC35" s="15">
        <v>1001</v>
      </c>
      <c r="FD35" s="15">
        <v>1052</v>
      </c>
      <c r="FE35" s="15">
        <v>1009</v>
      </c>
      <c r="FF35" s="15">
        <v>1069</v>
      </c>
      <c r="FG35" s="15">
        <v>1127</v>
      </c>
      <c r="FH35" s="15">
        <v>1258</v>
      </c>
      <c r="FI35" s="15">
        <v>1319</v>
      </c>
      <c r="FJ35" s="15">
        <v>1379</v>
      </c>
      <c r="FK35" s="15">
        <v>135</v>
      </c>
      <c r="FL35" s="15">
        <v>150</v>
      </c>
      <c r="FM35" s="15">
        <v>833</v>
      </c>
      <c r="FN35" s="15">
        <v>2291</v>
      </c>
      <c r="FO35" s="15">
        <v>3621</v>
      </c>
      <c r="FP35" s="15">
        <v>5002</v>
      </c>
      <c r="FQ35" s="15">
        <v>6203</v>
      </c>
      <c r="FR35" s="15">
        <v>6909</v>
      </c>
      <c r="FS35" s="15">
        <v>6789</v>
      </c>
      <c r="FT35" s="15">
        <v>7006</v>
      </c>
      <c r="FU35" s="15">
        <v>7009</v>
      </c>
      <c r="FV35" s="15">
        <v>6780</v>
      </c>
      <c r="FW35" s="15">
        <v>6972</v>
      </c>
      <c r="FX35" s="15">
        <v>6699</v>
      </c>
      <c r="FY35" s="15">
        <v>6616</v>
      </c>
      <c r="FZ35" s="15">
        <v>6283</v>
      </c>
      <c r="GA35" s="15">
        <v>6345</v>
      </c>
      <c r="GB35" s="15">
        <v>6180</v>
      </c>
      <c r="GC35" s="15">
        <v>5981</v>
      </c>
      <c r="GD35" s="15">
        <v>5583</v>
      </c>
      <c r="GE35" s="15"/>
      <c r="GF35" s="15"/>
      <c r="GG35" s="15"/>
      <c r="GH35" s="15"/>
      <c r="GI35" s="15"/>
      <c r="GJ35" s="15"/>
      <c r="GK35" s="15"/>
      <c r="GL35" s="15"/>
      <c r="GM35" s="15"/>
      <c r="GN35" s="15"/>
      <c r="GO35" s="15"/>
      <c r="GP35" s="15"/>
      <c r="GQ35" s="15"/>
      <c r="GR35" s="15"/>
      <c r="GS35" s="15"/>
      <c r="GT35" s="15"/>
      <c r="GU35" s="15"/>
      <c r="GV35" s="15"/>
      <c r="GW35" s="15"/>
      <c r="GX35" s="15"/>
      <c r="GY35" s="15"/>
      <c r="GZ35" s="15"/>
      <c r="HA35" s="15"/>
      <c r="HB35" s="15"/>
      <c r="HC35" s="15"/>
      <c r="HD35" s="15"/>
      <c r="HE35" s="15"/>
      <c r="HF35" s="15"/>
      <c r="HG35" s="15"/>
      <c r="HH35" s="15"/>
      <c r="HI35" s="15"/>
      <c r="HJ35" s="15"/>
      <c r="HK35" s="15"/>
      <c r="HL35" s="15"/>
      <c r="HM35" s="15"/>
      <c r="HN35" s="15"/>
      <c r="HO35" s="15"/>
      <c r="HP35" s="15"/>
      <c r="HQ35" s="15"/>
      <c r="HR35" s="15"/>
      <c r="HS35" s="15"/>
      <c r="HT35" s="15"/>
      <c r="HU35" s="15"/>
      <c r="HV35" s="15"/>
      <c r="HW35" s="15"/>
      <c r="HX35" s="15"/>
      <c r="HY35" s="15"/>
      <c r="HZ35" s="15"/>
      <c r="IA35" s="15"/>
      <c r="IB35" s="15"/>
      <c r="IC35" s="15"/>
      <c r="ID35" s="15"/>
      <c r="IE35" s="15"/>
      <c r="IF35" s="15"/>
      <c r="IG35" s="15"/>
      <c r="IH35" s="15"/>
      <c r="II35" s="15"/>
      <c r="IJ35" s="15"/>
      <c r="IK35" s="15"/>
      <c r="IL35" s="15"/>
      <c r="IM35" s="15"/>
      <c r="IN35" s="15"/>
      <c r="IO35" s="15"/>
      <c r="IP35" s="15"/>
      <c r="JL35" s="47">
        <v>111</v>
      </c>
      <c r="JM35" s="47">
        <v>111</v>
      </c>
      <c r="JN35" s="47">
        <v>111</v>
      </c>
      <c r="JO35" s="94">
        <v>87</v>
      </c>
      <c r="JP35" s="94">
        <v>87</v>
      </c>
      <c r="JQ35" s="94">
        <v>87</v>
      </c>
      <c r="JR35" s="94">
        <v>87</v>
      </c>
      <c r="JS35" s="94">
        <v>87</v>
      </c>
      <c r="JT35" s="94">
        <v>87</v>
      </c>
      <c r="JU35" s="94">
        <v>87</v>
      </c>
      <c r="JV35" s="94">
        <v>87</v>
      </c>
      <c r="JW35" s="94">
        <v>87</v>
      </c>
      <c r="JX35" s="94">
        <v>87</v>
      </c>
      <c r="JY35" s="94">
        <v>88</v>
      </c>
      <c r="JZ35" s="94">
        <v>89</v>
      </c>
      <c r="KA35" s="94">
        <v>90</v>
      </c>
      <c r="KB35" s="94">
        <v>91</v>
      </c>
      <c r="KC35" s="94">
        <v>92</v>
      </c>
      <c r="KD35" s="94">
        <v>92</v>
      </c>
      <c r="KE35" s="94">
        <v>92</v>
      </c>
      <c r="KF35" s="94">
        <v>92</v>
      </c>
      <c r="KG35" s="94">
        <v>92</v>
      </c>
      <c r="KH35" s="94">
        <v>92</v>
      </c>
      <c r="KI35" s="94">
        <v>92</v>
      </c>
      <c r="KJ35" s="94">
        <v>92</v>
      </c>
      <c r="KK35" s="94">
        <v>92</v>
      </c>
      <c r="KL35" s="94">
        <v>92</v>
      </c>
      <c r="KM35" s="94">
        <v>92</v>
      </c>
      <c r="KN35" s="94">
        <v>92</v>
      </c>
      <c r="KO35" s="94">
        <v>92</v>
      </c>
      <c r="KP35" s="94">
        <v>92</v>
      </c>
      <c r="KQ35" s="94">
        <v>93</v>
      </c>
      <c r="KR35" s="94">
        <v>93</v>
      </c>
      <c r="KS35" s="94">
        <v>93</v>
      </c>
      <c r="KT35" s="94">
        <v>93</v>
      </c>
      <c r="KU35" s="94">
        <v>93</v>
      </c>
      <c r="KV35" s="94">
        <v>93</v>
      </c>
      <c r="KW35" s="94">
        <v>93</v>
      </c>
      <c r="KX35" s="94">
        <v>93</v>
      </c>
      <c r="KY35" s="94">
        <v>93</v>
      </c>
      <c r="KZ35" s="94">
        <v>93</v>
      </c>
      <c r="LA35" s="94">
        <v>93</v>
      </c>
      <c r="LB35" s="94">
        <v>93</v>
      </c>
      <c r="LC35" s="94">
        <v>93</v>
      </c>
      <c r="LD35" s="94">
        <v>93</v>
      </c>
      <c r="LE35" s="94">
        <v>93</v>
      </c>
      <c r="LF35" s="94">
        <v>93</v>
      </c>
      <c r="LG35" s="94">
        <v>93</v>
      </c>
      <c r="LH35" s="94">
        <v>93</v>
      </c>
      <c r="LI35" s="94">
        <v>93</v>
      </c>
      <c r="LJ35" s="94">
        <v>93</v>
      </c>
      <c r="LK35" s="94">
        <v>93</v>
      </c>
      <c r="LL35" s="94">
        <v>93</v>
      </c>
      <c r="LM35" s="94">
        <v>93</v>
      </c>
      <c r="LN35" s="94">
        <v>93</v>
      </c>
      <c r="LO35" s="94">
        <v>77</v>
      </c>
      <c r="LP35" s="94">
        <v>77</v>
      </c>
      <c r="LQ35" s="94">
        <v>125</v>
      </c>
      <c r="LR35" s="94">
        <v>125</v>
      </c>
      <c r="LS35" s="94">
        <v>125</v>
      </c>
      <c r="LT35" s="94">
        <v>125</v>
      </c>
      <c r="LU35" s="94">
        <v>125</v>
      </c>
      <c r="LV35" s="94">
        <v>125</v>
      </c>
      <c r="LW35" s="94">
        <v>125</v>
      </c>
      <c r="LX35" s="94">
        <v>125</v>
      </c>
      <c r="LY35" s="94">
        <v>125</v>
      </c>
      <c r="LZ35" s="94">
        <v>125</v>
      </c>
      <c r="MA35" s="94">
        <v>125</v>
      </c>
      <c r="MB35" s="94">
        <v>125</v>
      </c>
    </row>
    <row r="36" spans="1:340" s="47" customFormat="1" ht="15" hidden="1" customHeight="1" x14ac:dyDescent="0.2">
      <c r="A36" s="34" t="s">
        <v>133</v>
      </c>
      <c r="B36" s="34" t="s">
        <v>174</v>
      </c>
      <c r="C36" s="35" t="s">
        <v>108</v>
      </c>
      <c r="D36" s="13">
        <v>0</v>
      </c>
      <c r="E36" s="13">
        <v>0</v>
      </c>
      <c r="F36" s="13">
        <v>0</v>
      </c>
      <c r="G36" s="13">
        <v>0</v>
      </c>
      <c r="H36" s="13">
        <v>0</v>
      </c>
      <c r="I36" s="13">
        <v>0</v>
      </c>
      <c r="J36" s="13">
        <v>0</v>
      </c>
      <c r="K36" s="13">
        <v>0</v>
      </c>
      <c r="L36" s="13">
        <v>0</v>
      </c>
      <c r="M36" s="13">
        <v>0</v>
      </c>
      <c r="N36" s="13">
        <v>0</v>
      </c>
      <c r="O36" s="13">
        <v>0</v>
      </c>
      <c r="P36" s="13">
        <v>0</v>
      </c>
      <c r="Q36" s="13">
        <v>0</v>
      </c>
      <c r="R36" s="13">
        <v>0</v>
      </c>
      <c r="S36" s="13">
        <v>0</v>
      </c>
      <c r="T36" s="13">
        <v>0</v>
      </c>
      <c r="U36" s="13">
        <v>0</v>
      </c>
      <c r="V36" s="13">
        <v>0</v>
      </c>
      <c r="W36" s="13">
        <v>0</v>
      </c>
      <c r="X36" s="13">
        <v>0</v>
      </c>
      <c r="Y36" s="13">
        <v>0</v>
      </c>
      <c r="Z36" s="13">
        <v>0</v>
      </c>
      <c r="AA36" s="13">
        <v>0</v>
      </c>
      <c r="AB36" s="13">
        <v>0</v>
      </c>
      <c r="AC36" s="13">
        <v>0</v>
      </c>
      <c r="AD36" s="13">
        <v>0</v>
      </c>
      <c r="AE36" s="13">
        <v>0</v>
      </c>
      <c r="AF36" s="13">
        <v>0</v>
      </c>
      <c r="AG36" s="13">
        <v>0</v>
      </c>
      <c r="AH36" s="13">
        <v>0</v>
      </c>
      <c r="AI36" s="13">
        <v>0</v>
      </c>
      <c r="AJ36" s="13">
        <v>0</v>
      </c>
      <c r="AK36" s="13">
        <v>0</v>
      </c>
      <c r="AL36" s="13">
        <v>0</v>
      </c>
      <c r="AM36" s="13">
        <v>0</v>
      </c>
      <c r="AN36" s="13">
        <v>0</v>
      </c>
      <c r="AO36" s="13">
        <v>0</v>
      </c>
      <c r="AP36" s="13">
        <v>0</v>
      </c>
      <c r="AQ36" s="13">
        <v>0</v>
      </c>
      <c r="AR36" s="13">
        <v>0</v>
      </c>
      <c r="AS36" s="13">
        <v>0</v>
      </c>
      <c r="AT36" s="13">
        <v>0</v>
      </c>
      <c r="AU36" s="13">
        <v>0</v>
      </c>
      <c r="AV36" s="13">
        <v>0</v>
      </c>
      <c r="AW36" s="13">
        <v>0</v>
      </c>
      <c r="AX36" s="13">
        <v>0</v>
      </c>
      <c r="AY36" s="13">
        <v>0</v>
      </c>
      <c r="AZ36" s="13">
        <v>0</v>
      </c>
      <c r="BA36" s="13">
        <v>0</v>
      </c>
      <c r="BB36" s="13">
        <v>0</v>
      </c>
      <c r="BC36" s="13">
        <v>0</v>
      </c>
      <c r="BD36" s="13">
        <v>0</v>
      </c>
      <c r="BE36" s="13">
        <v>0</v>
      </c>
      <c r="BF36" s="14">
        <v>0</v>
      </c>
      <c r="BG36" s="14">
        <v>0</v>
      </c>
      <c r="BH36" s="14">
        <v>0</v>
      </c>
      <c r="BI36" s="14">
        <v>0</v>
      </c>
      <c r="BJ36" s="14">
        <v>0</v>
      </c>
      <c r="BK36" s="14">
        <v>0</v>
      </c>
      <c r="BL36" s="14">
        <v>0</v>
      </c>
      <c r="BM36" s="14">
        <v>0</v>
      </c>
      <c r="BN36" s="14">
        <v>0</v>
      </c>
      <c r="BO36" s="14">
        <v>0</v>
      </c>
      <c r="BP36" s="14">
        <v>0</v>
      </c>
      <c r="BQ36" s="14">
        <v>0</v>
      </c>
      <c r="BR36" s="14">
        <v>0</v>
      </c>
      <c r="BS36" s="14">
        <v>0</v>
      </c>
      <c r="BT36" s="14">
        <v>0</v>
      </c>
      <c r="BU36" s="14">
        <v>0</v>
      </c>
      <c r="BV36" s="14">
        <v>0</v>
      </c>
      <c r="BW36" s="14">
        <v>0</v>
      </c>
      <c r="BX36" s="14">
        <v>0</v>
      </c>
      <c r="BY36" s="14">
        <v>0</v>
      </c>
      <c r="BZ36" s="14">
        <v>0</v>
      </c>
      <c r="CA36" s="14">
        <v>0</v>
      </c>
      <c r="CB36" s="14">
        <v>0</v>
      </c>
      <c r="CC36" s="14">
        <v>0</v>
      </c>
      <c r="CD36" s="14">
        <v>0</v>
      </c>
      <c r="CE36" s="14">
        <v>0</v>
      </c>
      <c r="CF36" s="14">
        <v>0</v>
      </c>
      <c r="CG36" s="14">
        <v>0</v>
      </c>
      <c r="CH36" s="14">
        <v>0</v>
      </c>
      <c r="CI36" s="14">
        <v>0</v>
      </c>
      <c r="CJ36" s="14">
        <v>0</v>
      </c>
      <c r="CK36" s="14">
        <v>0</v>
      </c>
      <c r="CL36" s="14">
        <v>0</v>
      </c>
      <c r="CM36" s="14">
        <v>0</v>
      </c>
      <c r="CN36" s="14">
        <v>0</v>
      </c>
      <c r="CO36" s="14">
        <v>0</v>
      </c>
      <c r="CP36" s="14">
        <v>0</v>
      </c>
      <c r="CQ36" s="14">
        <v>0</v>
      </c>
      <c r="CR36" s="14">
        <v>0</v>
      </c>
      <c r="CS36" s="14">
        <v>0</v>
      </c>
      <c r="CT36" s="14">
        <v>0</v>
      </c>
      <c r="CU36" s="14">
        <v>0</v>
      </c>
      <c r="CV36" s="14">
        <v>0</v>
      </c>
      <c r="CW36" s="14">
        <v>0</v>
      </c>
      <c r="CX36" s="14">
        <v>0</v>
      </c>
      <c r="CY36" s="14">
        <v>0</v>
      </c>
      <c r="CZ36" s="14">
        <v>0</v>
      </c>
      <c r="DA36" s="14">
        <v>0</v>
      </c>
      <c r="DB36" s="14">
        <v>0</v>
      </c>
      <c r="DC36" s="14">
        <v>0</v>
      </c>
      <c r="DD36" s="14">
        <v>0</v>
      </c>
      <c r="DE36" s="14">
        <v>0</v>
      </c>
      <c r="DF36" s="14">
        <v>0</v>
      </c>
      <c r="DG36" s="14">
        <v>124</v>
      </c>
      <c r="DH36" s="14">
        <v>111</v>
      </c>
      <c r="DI36" s="14">
        <v>93</v>
      </c>
      <c r="DJ36" s="14">
        <v>85</v>
      </c>
      <c r="DK36" s="14">
        <v>101</v>
      </c>
      <c r="DL36" s="14">
        <v>95</v>
      </c>
      <c r="DM36" s="14">
        <v>91</v>
      </c>
      <c r="DN36" s="14">
        <v>65</v>
      </c>
      <c r="DO36" s="14">
        <v>48</v>
      </c>
      <c r="DP36" s="14">
        <v>33</v>
      </c>
      <c r="DQ36" s="14">
        <v>30</v>
      </c>
      <c r="DR36" s="14">
        <v>43</v>
      </c>
      <c r="DS36" s="14">
        <v>41</v>
      </c>
      <c r="DT36" s="14">
        <v>45</v>
      </c>
      <c r="DU36" s="14">
        <v>33</v>
      </c>
      <c r="DV36" s="14">
        <v>37</v>
      </c>
      <c r="DW36" s="14">
        <v>49</v>
      </c>
      <c r="DX36" s="14">
        <v>52</v>
      </c>
      <c r="DY36" s="14">
        <v>55</v>
      </c>
      <c r="DZ36" s="14">
        <v>48</v>
      </c>
      <c r="EA36" s="14">
        <v>38</v>
      </c>
      <c r="EB36" s="14">
        <v>32</v>
      </c>
      <c r="EC36" s="14">
        <v>23</v>
      </c>
      <c r="ED36" s="14">
        <v>17</v>
      </c>
      <c r="EE36" s="14">
        <v>26</v>
      </c>
      <c r="EF36" s="14">
        <v>19</v>
      </c>
      <c r="EG36" s="14">
        <v>17</v>
      </c>
      <c r="EH36" s="14">
        <v>33</v>
      </c>
      <c r="EI36" s="14">
        <v>44</v>
      </c>
      <c r="EJ36" s="14">
        <v>54</v>
      </c>
      <c r="EK36" s="14">
        <v>61</v>
      </c>
      <c r="EL36" s="14">
        <v>58</v>
      </c>
      <c r="EM36" s="14">
        <v>0</v>
      </c>
      <c r="EN36" s="14">
        <v>0</v>
      </c>
      <c r="EO36" s="14">
        <v>0</v>
      </c>
      <c r="EP36" s="14">
        <v>0</v>
      </c>
      <c r="EQ36" s="14">
        <v>0</v>
      </c>
      <c r="ER36" s="14">
        <v>0</v>
      </c>
      <c r="ES36" s="14">
        <v>0</v>
      </c>
      <c r="ET36" s="14">
        <v>0</v>
      </c>
      <c r="EU36" s="14">
        <v>0</v>
      </c>
      <c r="EV36" s="14">
        <v>0</v>
      </c>
      <c r="EW36" s="15">
        <v>0</v>
      </c>
      <c r="EX36" s="15">
        <v>0</v>
      </c>
      <c r="EY36" s="15">
        <v>0</v>
      </c>
      <c r="EZ36" s="15">
        <v>0</v>
      </c>
      <c r="FA36" s="15">
        <v>0</v>
      </c>
      <c r="FB36" s="15">
        <v>0</v>
      </c>
      <c r="FC36" s="15">
        <v>0</v>
      </c>
      <c r="FD36" s="15">
        <v>0</v>
      </c>
      <c r="FE36" s="15">
        <v>0</v>
      </c>
      <c r="FF36" s="15">
        <v>0</v>
      </c>
      <c r="FG36" s="15">
        <v>0</v>
      </c>
      <c r="FH36" s="15">
        <v>0</v>
      </c>
      <c r="FI36" s="15">
        <v>0</v>
      </c>
      <c r="FJ36" s="15">
        <v>0</v>
      </c>
      <c r="FK36" s="15">
        <v>60</v>
      </c>
      <c r="FL36" s="15">
        <v>66</v>
      </c>
      <c r="FM36" s="15">
        <v>287</v>
      </c>
      <c r="FN36" s="15">
        <v>740</v>
      </c>
      <c r="FO36" s="15">
        <v>1074</v>
      </c>
      <c r="FP36" s="15">
        <v>1466</v>
      </c>
      <c r="FQ36" s="15">
        <v>1892</v>
      </c>
      <c r="FR36" s="15">
        <v>2131</v>
      </c>
      <c r="FS36" s="15">
        <v>2141</v>
      </c>
      <c r="FT36" s="15">
        <v>2215</v>
      </c>
      <c r="FU36" s="15">
        <v>2302</v>
      </c>
      <c r="FV36" s="15">
        <v>2327</v>
      </c>
      <c r="FW36" s="15">
        <v>2369</v>
      </c>
      <c r="FX36" s="15">
        <v>2232</v>
      </c>
      <c r="FY36" s="15">
        <v>2120</v>
      </c>
      <c r="FZ36" s="15">
        <v>2016</v>
      </c>
      <c r="GA36" s="15">
        <v>1917</v>
      </c>
      <c r="GB36" s="15">
        <v>1819</v>
      </c>
      <c r="GC36" s="15">
        <v>1725</v>
      </c>
      <c r="GD36" s="15">
        <v>1694</v>
      </c>
      <c r="GE36" s="15"/>
      <c r="GF36" s="15"/>
      <c r="GG36" s="15"/>
      <c r="GH36" s="15"/>
      <c r="GI36" s="15"/>
      <c r="GJ36" s="15"/>
      <c r="GK36" s="15"/>
      <c r="GL36" s="15"/>
      <c r="GM36" s="15"/>
      <c r="GN36" s="15"/>
      <c r="GO36" s="15"/>
      <c r="GP36" s="15"/>
      <c r="GQ36" s="15"/>
      <c r="GR36" s="15"/>
      <c r="GS36" s="15"/>
      <c r="GT36" s="15"/>
      <c r="GU36" s="15"/>
      <c r="GV36" s="15"/>
      <c r="GW36" s="15"/>
      <c r="GX36" s="15"/>
      <c r="GY36" s="15"/>
      <c r="GZ36" s="15"/>
      <c r="HA36" s="15"/>
      <c r="HB36" s="15"/>
      <c r="HC36" s="15"/>
      <c r="HD36" s="15"/>
      <c r="HE36" s="15"/>
      <c r="HF36" s="15"/>
      <c r="HG36" s="15"/>
      <c r="HH36" s="15"/>
      <c r="HI36" s="15"/>
      <c r="HJ36" s="15"/>
      <c r="HK36" s="15"/>
      <c r="HL36" s="15"/>
      <c r="HM36" s="15"/>
      <c r="HN36" s="15"/>
      <c r="HO36" s="15"/>
      <c r="HP36" s="15"/>
      <c r="HQ36" s="15"/>
      <c r="HR36" s="15"/>
      <c r="HS36" s="15"/>
      <c r="HT36" s="15"/>
      <c r="HU36" s="15"/>
      <c r="HV36" s="15"/>
      <c r="HW36" s="15"/>
      <c r="HX36" s="15"/>
      <c r="HY36" s="15"/>
      <c r="HZ36" s="15"/>
      <c r="IA36" s="15"/>
      <c r="IB36" s="15"/>
      <c r="IC36" s="15"/>
      <c r="ID36" s="15"/>
      <c r="IE36" s="15"/>
      <c r="IF36" s="15"/>
      <c r="IG36" s="15"/>
      <c r="IH36" s="15"/>
      <c r="II36" s="15"/>
      <c r="IJ36" s="15"/>
      <c r="IK36" s="15"/>
      <c r="IL36" s="15"/>
      <c r="IM36" s="15"/>
      <c r="IN36" s="15"/>
      <c r="IO36" s="15"/>
      <c r="IP36" s="15"/>
      <c r="JL36" s="47">
        <v>3536</v>
      </c>
      <c r="JM36" s="47">
        <v>3536</v>
      </c>
      <c r="JN36" s="47">
        <v>3536</v>
      </c>
      <c r="JO36" s="94">
        <v>3514</v>
      </c>
      <c r="JP36" s="94">
        <v>3514</v>
      </c>
      <c r="JQ36" s="94">
        <v>3514</v>
      </c>
      <c r="JR36" s="94">
        <v>3514</v>
      </c>
      <c r="JS36" s="94">
        <v>3514</v>
      </c>
      <c r="JT36" s="94">
        <v>3514</v>
      </c>
      <c r="JU36" s="94">
        <v>3514</v>
      </c>
      <c r="JV36" s="94">
        <v>3514</v>
      </c>
      <c r="JW36" s="94">
        <v>3514</v>
      </c>
      <c r="JX36" s="94">
        <v>3514</v>
      </c>
      <c r="JY36" s="94">
        <v>3515</v>
      </c>
      <c r="JZ36" s="94">
        <v>3516</v>
      </c>
      <c r="KA36" s="94">
        <v>3517</v>
      </c>
      <c r="KB36" s="94">
        <v>3518</v>
      </c>
      <c r="KC36" s="94">
        <v>3519</v>
      </c>
      <c r="KD36" s="94">
        <v>3519</v>
      </c>
      <c r="KE36" s="94">
        <v>3519</v>
      </c>
      <c r="KF36" s="94">
        <v>3519</v>
      </c>
      <c r="KG36" s="94">
        <v>3519</v>
      </c>
      <c r="KH36" s="94">
        <v>3519</v>
      </c>
      <c r="KI36" s="94">
        <v>3519</v>
      </c>
      <c r="KJ36" s="94">
        <v>3519</v>
      </c>
      <c r="KK36" s="94">
        <v>3519</v>
      </c>
      <c r="KL36" s="94">
        <v>3519</v>
      </c>
      <c r="KM36" s="94">
        <v>3519</v>
      </c>
      <c r="KN36" s="94">
        <v>3519</v>
      </c>
      <c r="KO36" s="94">
        <v>3519</v>
      </c>
      <c r="KP36" s="94">
        <v>3519</v>
      </c>
      <c r="KQ36" s="94">
        <v>3520</v>
      </c>
      <c r="KR36" s="94">
        <v>3520</v>
      </c>
      <c r="KS36" s="94">
        <v>3520</v>
      </c>
      <c r="KT36" s="94">
        <v>3520</v>
      </c>
      <c r="KU36" s="94">
        <v>3520</v>
      </c>
      <c r="KV36" s="94">
        <v>3520</v>
      </c>
      <c r="KW36" s="94">
        <v>3520</v>
      </c>
      <c r="KX36" s="94">
        <v>3520</v>
      </c>
      <c r="KY36" s="94">
        <v>3520</v>
      </c>
      <c r="KZ36" s="94">
        <v>3520</v>
      </c>
      <c r="LA36" s="94">
        <v>3520</v>
      </c>
      <c r="LB36" s="94">
        <v>3520</v>
      </c>
      <c r="LC36" s="94">
        <v>3520</v>
      </c>
      <c r="LD36" s="94">
        <v>3520</v>
      </c>
      <c r="LE36" s="94">
        <v>3520</v>
      </c>
      <c r="LF36" s="94">
        <v>3520</v>
      </c>
      <c r="LG36" s="94">
        <v>3520</v>
      </c>
      <c r="LH36" s="94">
        <v>3520</v>
      </c>
      <c r="LI36" s="94">
        <v>3520</v>
      </c>
      <c r="LJ36" s="94">
        <v>3520</v>
      </c>
      <c r="LK36" s="94">
        <v>3520</v>
      </c>
      <c r="LL36" s="94">
        <v>3520</v>
      </c>
      <c r="LM36" s="94">
        <v>3520</v>
      </c>
      <c r="LN36" s="94">
        <v>3520</v>
      </c>
      <c r="LO36" s="94">
        <v>1663</v>
      </c>
      <c r="LP36" s="94">
        <v>1663</v>
      </c>
      <c r="LQ36" s="94">
        <v>1600</v>
      </c>
      <c r="LR36" s="94">
        <v>1600</v>
      </c>
      <c r="LS36" s="94">
        <v>1600</v>
      </c>
      <c r="LT36" s="94">
        <v>1600</v>
      </c>
      <c r="LU36" s="94">
        <v>1600</v>
      </c>
      <c r="LV36" s="94">
        <v>1600</v>
      </c>
      <c r="LW36" s="94">
        <v>1600</v>
      </c>
      <c r="LX36" s="94">
        <v>1600</v>
      </c>
      <c r="LY36" s="94">
        <v>1600</v>
      </c>
      <c r="LZ36" s="94">
        <v>1600</v>
      </c>
      <c r="MA36" s="94">
        <v>1600</v>
      </c>
      <c r="MB36" s="94">
        <v>1600</v>
      </c>
    </row>
    <row r="37" spans="1:340" s="47" customFormat="1" ht="15" hidden="1" customHeight="1" x14ac:dyDescent="0.2">
      <c r="A37" s="34" t="s">
        <v>133</v>
      </c>
      <c r="B37" s="34" t="s">
        <v>89</v>
      </c>
      <c r="C37" s="35" t="s">
        <v>109</v>
      </c>
      <c r="D37" s="13">
        <v>0</v>
      </c>
      <c r="E37" s="13">
        <v>0</v>
      </c>
      <c r="F37" s="13">
        <v>0</v>
      </c>
      <c r="G37" s="13">
        <v>0</v>
      </c>
      <c r="H37" s="13">
        <v>0</v>
      </c>
      <c r="I37" s="13">
        <v>0</v>
      </c>
      <c r="J37" s="13">
        <v>0</v>
      </c>
      <c r="K37" s="13">
        <v>0</v>
      </c>
      <c r="L37" s="13">
        <v>0</v>
      </c>
      <c r="M37" s="13">
        <v>0</v>
      </c>
      <c r="N37" s="13">
        <v>0</v>
      </c>
      <c r="O37" s="13">
        <v>0</v>
      </c>
      <c r="P37" s="13">
        <v>0</v>
      </c>
      <c r="Q37" s="13">
        <v>0</v>
      </c>
      <c r="R37" s="13">
        <v>0</v>
      </c>
      <c r="S37" s="13">
        <v>0</v>
      </c>
      <c r="T37" s="13">
        <v>0</v>
      </c>
      <c r="U37" s="13">
        <v>0</v>
      </c>
      <c r="V37" s="13">
        <v>0</v>
      </c>
      <c r="W37" s="13">
        <v>0</v>
      </c>
      <c r="X37" s="13">
        <v>0</v>
      </c>
      <c r="Y37" s="13">
        <v>0</v>
      </c>
      <c r="Z37" s="13">
        <v>0</v>
      </c>
      <c r="AA37" s="13">
        <v>0</v>
      </c>
      <c r="AB37" s="13">
        <v>0</v>
      </c>
      <c r="AC37" s="13">
        <v>0</v>
      </c>
      <c r="AD37" s="13">
        <v>0</v>
      </c>
      <c r="AE37" s="13">
        <v>0</v>
      </c>
      <c r="AF37" s="13">
        <v>0</v>
      </c>
      <c r="AG37" s="13">
        <v>0</v>
      </c>
      <c r="AH37" s="13">
        <v>0</v>
      </c>
      <c r="AI37" s="13">
        <v>0</v>
      </c>
      <c r="AJ37" s="13">
        <v>0</v>
      </c>
      <c r="AK37" s="13">
        <v>0</v>
      </c>
      <c r="AL37" s="13">
        <v>0</v>
      </c>
      <c r="AM37" s="13">
        <v>0</v>
      </c>
      <c r="AN37" s="13">
        <v>0</v>
      </c>
      <c r="AO37" s="13">
        <v>0</v>
      </c>
      <c r="AP37" s="13">
        <v>0</v>
      </c>
      <c r="AQ37" s="13">
        <v>0</v>
      </c>
      <c r="AR37" s="13">
        <v>0</v>
      </c>
      <c r="AS37" s="13">
        <v>0</v>
      </c>
      <c r="AT37" s="13">
        <v>0</v>
      </c>
      <c r="AU37" s="13">
        <v>0</v>
      </c>
      <c r="AV37" s="13">
        <v>0</v>
      </c>
      <c r="AW37" s="13">
        <v>0</v>
      </c>
      <c r="AX37" s="13">
        <v>0</v>
      </c>
      <c r="AY37" s="13">
        <v>0</v>
      </c>
      <c r="AZ37" s="13">
        <v>0</v>
      </c>
      <c r="BA37" s="13">
        <v>0</v>
      </c>
      <c r="BB37" s="13">
        <v>0</v>
      </c>
      <c r="BC37" s="13">
        <v>0</v>
      </c>
      <c r="BD37" s="13">
        <v>0</v>
      </c>
      <c r="BE37" s="13">
        <v>0</v>
      </c>
      <c r="BF37" s="14">
        <v>0</v>
      </c>
      <c r="BG37" s="14">
        <v>0</v>
      </c>
      <c r="BH37" s="14">
        <v>0</v>
      </c>
      <c r="BI37" s="14">
        <v>0</v>
      </c>
      <c r="BJ37" s="14">
        <v>0</v>
      </c>
      <c r="BK37" s="14">
        <v>0</v>
      </c>
      <c r="BL37" s="14">
        <v>0</v>
      </c>
      <c r="BM37" s="14">
        <v>0</v>
      </c>
      <c r="BN37" s="14">
        <v>0</v>
      </c>
      <c r="BO37" s="14">
        <v>0</v>
      </c>
      <c r="BP37" s="14">
        <v>0</v>
      </c>
      <c r="BQ37" s="14">
        <v>0</v>
      </c>
      <c r="BR37" s="14">
        <v>0</v>
      </c>
      <c r="BS37" s="14">
        <v>0</v>
      </c>
      <c r="BT37" s="14">
        <v>0</v>
      </c>
      <c r="BU37" s="14">
        <v>0</v>
      </c>
      <c r="BV37" s="14">
        <v>0</v>
      </c>
      <c r="BW37" s="14">
        <v>0</v>
      </c>
      <c r="BX37" s="14">
        <v>0</v>
      </c>
      <c r="BY37" s="14">
        <v>675</v>
      </c>
      <c r="BZ37" s="14">
        <v>1045</v>
      </c>
      <c r="CA37" s="14">
        <v>1243</v>
      </c>
      <c r="CB37" s="14">
        <v>1341</v>
      </c>
      <c r="CC37" s="14">
        <v>1489</v>
      </c>
      <c r="CD37" s="14">
        <v>1604</v>
      </c>
      <c r="CE37" s="14">
        <v>1628</v>
      </c>
      <c r="CF37" s="14">
        <v>1753</v>
      </c>
      <c r="CG37" s="14">
        <v>1873</v>
      </c>
      <c r="CH37" s="14">
        <v>2037</v>
      </c>
      <c r="CI37" s="14">
        <v>2135</v>
      </c>
      <c r="CJ37" s="14">
        <v>2222</v>
      </c>
      <c r="CK37" s="14">
        <v>2253</v>
      </c>
      <c r="CL37" s="14">
        <v>2641</v>
      </c>
      <c r="CM37" s="14">
        <v>2455</v>
      </c>
      <c r="CN37" s="14">
        <v>0</v>
      </c>
      <c r="CO37" s="14">
        <v>0</v>
      </c>
      <c r="CP37" s="14">
        <v>1697</v>
      </c>
      <c r="CQ37" s="14">
        <v>1828</v>
      </c>
      <c r="CR37" s="14">
        <v>1506</v>
      </c>
      <c r="CS37" s="14">
        <v>1664</v>
      </c>
      <c r="CT37" s="14">
        <v>1655</v>
      </c>
      <c r="CU37" s="14">
        <v>1655</v>
      </c>
      <c r="CV37" s="14">
        <v>1638</v>
      </c>
      <c r="CW37" s="14">
        <v>1549</v>
      </c>
      <c r="CX37" s="14">
        <v>1502</v>
      </c>
      <c r="CY37" s="14">
        <v>1513</v>
      </c>
      <c r="CZ37" s="14">
        <v>1512</v>
      </c>
      <c r="DA37" s="14">
        <v>1504</v>
      </c>
      <c r="DB37" s="14">
        <v>1536</v>
      </c>
      <c r="DC37" s="14">
        <v>1444</v>
      </c>
      <c r="DD37" s="14">
        <v>1387</v>
      </c>
      <c r="DE37" s="14">
        <v>1297</v>
      </c>
      <c r="DF37" s="14">
        <v>1194</v>
      </c>
      <c r="DG37" s="14">
        <v>314</v>
      </c>
      <c r="DH37" s="14">
        <v>281</v>
      </c>
      <c r="DI37" s="14">
        <v>220</v>
      </c>
      <c r="DJ37" s="14">
        <v>224</v>
      </c>
      <c r="DK37" s="14">
        <v>220</v>
      </c>
      <c r="DL37" s="14">
        <v>183</v>
      </c>
      <c r="DM37" s="14">
        <v>208</v>
      </c>
      <c r="DN37" s="14">
        <v>153</v>
      </c>
      <c r="DO37" s="14">
        <v>117</v>
      </c>
      <c r="DP37" s="14">
        <v>96</v>
      </c>
      <c r="DQ37" s="14">
        <v>91</v>
      </c>
      <c r="DR37" s="14">
        <v>88</v>
      </c>
      <c r="DS37" s="14">
        <v>83</v>
      </c>
      <c r="DT37" s="14">
        <v>76</v>
      </c>
      <c r="DU37" s="14">
        <v>71</v>
      </c>
      <c r="DV37" s="14">
        <v>90</v>
      </c>
      <c r="DW37" s="14">
        <v>92</v>
      </c>
      <c r="DX37" s="14">
        <v>106</v>
      </c>
      <c r="DY37" s="14">
        <v>110</v>
      </c>
      <c r="DZ37" s="14">
        <v>101</v>
      </c>
      <c r="EA37" s="14">
        <v>69</v>
      </c>
      <c r="EB37" s="14">
        <v>65</v>
      </c>
      <c r="EC37" s="14">
        <v>61</v>
      </c>
      <c r="ED37" s="14">
        <v>59</v>
      </c>
      <c r="EE37" s="14">
        <v>63</v>
      </c>
      <c r="EF37" s="14">
        <v>56</v>
      </c>
      <c r="EG37" s="14">
        <v>62</v>
      </c>
      <c r="EH37" s="14">
        <v>82</v>
      </c>
      <c r="EI37" s="14">
        <v>85</v>
      </c>
      <c r="EJ37" s="14">
        <v>89</v>
      </c>
      <c r="EK37" s="14">
        <v>111</v>
      </c>
      <c r="EL37" s="14">
        <v>100</v>
      </c>
      <c r="EM37" s="14">
        <v>153</v>
      </c>
      <c r="EN37" s="14">
        <v>144</v>
      </c>
      <c r="EO37" s="14">
        <v>136</v>
      </c>
      <c r="EP37" s="14">
        <v>163</v>
      </c>
      <c r="EQ37" s="14">
        <v>164</v>
      </c>
      <c r="ER37" s="14">
        <v>138</v>
      </c>
      <c r="ES37" s="14">
        <v>133</v>
      </c>
      <c r="ET37" s="14">
        <v>124</v>
      </c>
      <c r="EU37" s="14">
        <v>139</v>
      </c>
      <c r="EV37" s="14">
        <v>145</v>
      </c>
      <c r="EW37" s="15">
        <v>146</v>
      </c>
      <c r="EX37" s="15">
        <v>141</v>
      </c>
      <c r="EY37" s="15">
        <v>153</v>
      </c>
      <c r="EZ37" s="15">
        <v>165</v>
      </c>
      <c r="FA37" s="15">
        <v>179</v>
      </c>
      <c r="FB37" s="15">
        <v>176</v>
      </c>
      <c r="FC37" s="15">
        <v>163</v>
      </c>
      <c r="FD37" s="15">
        <v>196</v>
      </c>
      <c r="FE37" s="15">
        <v>174</v>
      </c>
      <c r="FF37" s="15">
        <v>171</v>
      </c>
      <c r="FG37" s="15">
        <v>201</v>
      </c>
      <c r="FH37" s="15">
        <v>213</v>
      </c>
      <c r="FI37" s="15">
        <v>235</v>
      </c>
      <c r="FJ37" s="15">
        <v>230</v>
      </c>
      <c r="FK37" s="15">
        <v>17</v>
      </c>
      <c r="FL37" s="15">
        <v>32</v>
      </c>
      <c r="FM37" s="15">
        <v>148</v>
      </c>
      <c r="FN37" s="15">
        <v>364</v>
      </c>
      <c r="FO37" s="15">
        <v>607</v>
      </c>
      <c r="FP37" s="15">
        <v>817</v>
      </c>
      <c r="FQ37" s="15">
        <v>971</v>
      </c>
      <c r="FR37" s="15">
        <v>1109</v>
      </c>
      <c r="FS37" s="15">
        <v>1133</v>
      </c>
      <c r="FT37" s="15">
        <v>1165</v>
      </c>
      <c r="FU37" s="15">
        <v>1289</v>
      </c>
      <c r="FV37" s="15">
        <v>1295</v>
      </c>
      <c r="FW37" s="15">
        <v>1344</v>
      </c>
      <c r="FX37" s="15">
        <v>1266</v>
      </c>
      <c r="FY37" s="15">
        <v>1196</v>
      </c>
      <c r="FZ37" s="15">
        <v>1100</v>
      </c>
      <c r="GA37" s="15">
        <v>1035</v>
      </c>
      <c r="GB37" s="15">
        <v>1047</v>
      </c>
      <c r="GC37" s="15">
        <v>1012</v>
      </c>
      <c r="GD37" s="15">
        <v>928</v>
      </c>
      <c r="GE37" s="15"/>
      <c r="GF37" s="15"/>
      <c r="GG37" s="15"/>
      <c r="GH37" s="15"/>
      <c r="GI37" s="15"/>
      <c r="GJ37" s="15"/>
      <c r="GK37" s="15"/>
      <c r="GL37" s="15"/>
      <c r="GM37" s="15"/>
      <c r="GN37" s="15"/>
      <c r="GO37" s="15"/>
      <c r="GP37" s="15"/>
      <c r="GQ37" s="15"/>
      <c r="GR37" s="15"/>
      <c r="GS37" s="15"/>
      <c r="GT37" s="15"/>
      <c r="GU37" s="15"/>
      <c r="GV37" s="15"/>
      <c r="GW37" s="15"/>
      <c r="GX37" s="15"/>
      <c r="GY37" s="15"/>
      <c r="GZ37" s="15"/>
      <c r="HA37" s="15"/>
      <c r="HB37" s="15"/>
      <c r="HC37" s="15"/>
      <c r="HD37" s="15"/>
      <c r="HE37" s="15"/>
      <c r="HF37" s="15"/>
      <c r="HG37" s="15"/>
      <c r="HH37" s="15"/>
      <c r="HI37" s="15"/>
      <c r="HJ37" s="15"/>
      <c r="HK37" s="15"/>
      <c r="HL37" s="15"/>
      <c r="HM37" s="15"/>
      <c r="HN37" s="15"/>
      <c r="HO37" s="15"/>
      <c r="HP37" s="15"/>
      <c r="HQ37" s="15"/>
      <c r="HR37" s="15"/>
      <c r="HS37" s="15"/>
      <c r="HT37" s="15"/>
      <c r="HU37" s="15"/>
      <c r="HV37" s="15"/>
      <c r="HW37" s="15"/>
      <c r="HX37" s="15"/>
      <c r="HY37" s="15"/>
      <c r="HZ37" s="15"/>
      <c r="IA37" s="15"/>
      <c r="IB37" s="15"/>
      <c r="IC37" s="15"/>
      <c r="ID37" s="15"/>
      <c r="IE37" s="15"/>
      <c r="IF37" s="15"/>
      <c r="IG37" s="15"/>
      <c r="IH37" s="15"/>
      <c r="II37" s="15"/>
      <c r="IJ37" s="15"/>
      <c r="IK37" s="15"/>
      <c r="IL37" s="15"/>
      <c r="IM37" s="15"/>
      <c r="IN37" s="15"/>
      <c r="IO37" s="15"/>
      <c r="IP37" s="15"/>
      <c r="JL37" s="47">
        <v>923</v>
      </c>
      <c r="JM37" s="47">
        <v>923</v>
      </c>
      <c r="JN37" s="47">
        <v>923</v>
      </c>
      <c r="JO37" s="94">
        <v>699</v>
      </c>
      <c r="JP37" s="94">
        <v>699</v>
      </c>
      <c r="JQ37" s="94">
        <v>699</v>
      </c>
      <c r="JR37" s="94">
        <v>699</v>
      </c>
      <c r="JS37" s="94">
        <v>699</v>
      </c>
      <c r="JT37" s="94">
        <v>699</v>
      </c>
      <c r="JU37" s="94">
        <v>699</v>
      </c>
      <c r="JV37" s="94">
        <v>699</v>
      </c>
      <c r="JW37" s="94">
        <v>699</v>
      </c>
      <c r="JX37" s="94">
        <v>699</v>
      </c>
      <c r="JY37" s="94">
        <v>700</v>
      </c>
      <c r="JZ37" s="94">
        <v>701</v>
      </c>
      <c r="KA37" s="94">
        <v>702</v>
      </c>
      <c r="KB37" s="94">
        <v>703</v>
      </c>
      <c r="KC37" s="94">
        <v>704</v>
      </c>
      <c r="KD37" s="94">
        <v>704</v>
      </c>
      <c r="KE37" s="94">
        <v>704</v>
      </c>
      <c r="KF37" s="94">
        <v>704</v>
      </c>
      <c r="KG37" s="94">
        <v>704</v>
      </c>
      <c r="KH37" s="94">
        <v>704</v>
      </c>
      <c r="KI37" s="94">
        <v>704</v>
      </c>
      <c r="KJ37" s="94">
        <v>704</v>
      </c>
      <c r="KK37" s="94">
        <v>704</v>
      </c>
      <c r="KL37" s="94">
        <v>704</v>
      </c>
      <c r="KM37" s="94">
        <v>704</v>
      </c>
      <c r="KN37" s="94">
        <v>704</v>
      </c>
      <c r="KO37" s="94">
        <v>704</v>
      </c>
      <c r="KP37" s="94">
        <v>704</v>
      </c>
      <c r="KQ37" s="94">
        <v>705</v>
      </c>
      <c r="KR37" s="94">
        <v>705</v>
      </c>
      <c r="KS37" s="94">
        <v>705</v>
      </c>
      <c r="KT37" s="94">
        <v>705</v>
      </c>
      <c r="KU37" s="94">
        <v>705</v>
      </c>
      <c r="KV37" s="94">
        <v>705</v>
      </c>
      <c r="KW37" s="94">
        <v>705</v>
      </c>
      <c r="KX37" s="94">
        <v>705</v>
      </c>
      <c r="KY37" s="94">
        <v>705</v>
      </c>
      <c r="KZ37" s="94">
        <v>705</v>
      </c>
      <c r="LA37" s="94">
        <v>705</v>
      </c>
      <c r="LB37" s="94">
        <v>705</v>
      </c>
      <c r="LC37" s="94">
        <v>705</v>
      </c>
      <c r="LD37" s="94">
        <v>705</v>
      </c>
      <c r="LE37" s="94">
        <v>705</v>
      </c>
      <c r="LF37" s="94">
        <v>705</v>
      </c>
      <c r="LG37" s="94">
        <v>705</v>
      </c>
      <c r="LH37" s="94">
        <v>705</v>
      </c>
      <c r="LI37" s="94">
        <v>705</v>
      </c>
      <c r="LJ37" s="94">
        <v>705</v>
      </c>
      <c r="LK37" s="94">
        <v>705</v>
      </c>
      <c r="LL37" s="94">
        <v>705</v>
      </c>
      <c r="LM37" s="94">
        <v>705</v>
      </c>
      <c r="LN37" s="94">
        <v>705</v>
      </c>
      <c r="LO37" s="94">
        <v>442</v>
      </c>
      <c r="LP37" s="94">
        <v>442</v>
      </c>
      <c r="LQ37" s="94">
        <v>290</v>
      </c>
      <c r="LR37" s="94">
        <v>290</v>
      </c>
      <c r="LS37" s="94">
        <v>290</v>
      </c>
      <c r="LT37" s="94">
        <v>290</v>
      </c>
      <c r="LU37" s="94">
        <v>290</v>
      </c>
      <c r="LV37" s="94">
        <v>290</v>
      </c>
      <c r="LW37" s="94">
        <v>290</v>
      </c>
      <c r="LX37" s="94">
        <v>290</v>
      </c>
      <c r="LY37" s="94">
        <v>290</v>
      </c>
      <c r="LZ37" s="94">
        <v>290</v>
      </c>
      <c r="MA37" s="94">
        <v>290</v>
      </c>
      <c r="MB37" s="94">
        <v>290</v>
      </c>
    </row>
    <row r="38" spans="1:340" s="47" customFormat="1" ht="15" hidden="1" customHeight="1" x14ac:dyDescent="0.2">
      <c r="A38" s="34" t="s">
        <v>133</v>
      </c>
      <c r="B38" s="34" t="s">
        <v>175</v>
      </c>
      <c r="C38" s="35" t="s">
        <v>110</v>
      </c>
      <c r="D38" s="13">
        <v>0</v>
      </c>
      <c r="E38" s="13">
        <v>0</v>
      </c>
      <c r="F38" s="13">
        <v>0</v>
      </c>
      <c r="G38" s="13">
        <v>0</v>
      </c>
      <c r="H38" s="13">
        <v>0</v>
      </c>
      <c r="I38" s="13">
        <v>0</v>
      </c>
      <c r="J38" s="13">
        <v>0</v>
      </c>
      <c r="K38" s="13">
        <v>0</v>
      </c>
      <c r="L38" s="13">
        <v>0</v>
      </c>
      <c r="M38" s="13">
        <v>0</v>
      </c>
      <c r="N38" s="13">
        <v>0</v>
      </c>
      <c r="O38" s="13">
        <v>0</v>
      </c>
      <c r="P38" s="13">
        <v>0</v>
      </c>
      <c r="Q38" s="13">
        <v>0</v>
      </c>
      <c r="R38" s="13">
        <v>0</v>
      </c>
      <c r="S38" s="13">
        <v>0</v>
      </c>
      <c r="T38" s="13">
        <v>0</v>
      </c>
      <c r="U38" s="13">
        <v>0</v>
      </c>
      <c r="V38" s="13">
        <v>0</v>
      </c>
      <c r="W38" s="13">
        <v>0</v>
      </c>
      <c r="X38" s="13">
        <v>0</v>
      </c>
      <c r="Y38" s="13">
        <v>0</v>
      </c>
      <c r="Z38" s="13">
        <v>0</v>
      </c>
      <c r="AA38" s="13">
        <v>0</v>
      </c>
      <c r="AB38" s="13">
        <v>0</v>
      </c>
      <c r="AC38" s="13">
        <v>0</v>
      </c>
      <c r="AD38" s="13">
        <v>0</v>
      </c>
      <c r="AE38" s="13">
        <v>0</v>
      </c>
      <c r="AF38" s="13">
        <v>0</v>
      </c>
      <c r="AG38" s="13">
        <v>0</v>
      </c>
      <c r="AH38" s="13">
        <v>0</v>
      </c>
      <c r="AI38" s="13">
        <v>0</v>
      </c>
      <c r="AJ38" s="13">
        <v>0</v>
      </c>
      <c r="AK38" s="13">
        <v>0</v>
      </c>
      <c r="AL38" s="13">
        <v>0</v>
      </c>
      <c r="AM38" s="13">
        <v>0</v>
      </c>
      <c r="AN38" s="13">
        <v>0</v>
      </c>
      <c r="AO38" s="13">
        <v>0</v>
      </c>
      <c r="AP38" s="13">
        <v>0</v>
      </c>
      <c r="AQ38" s="13">
        <v>0</v>
      </c>
      <c r="AR38" s="13">
        <v>0</v>
      </c>
      <c r="AS38" s="13">
        <v>0</v>
      </c>
      <c r="AT38" s="13">
        <v>0</v>
      </c>
      <c r="AU38" s="13">
        <v>0</v>
      </c>
      <c r="AV38" s="13">
        <v>0</v>
      </c>
      <c r="AW38" s="13">
        <v>0</v>
      </c>
      <c r="AX38" s="13">
        <v>0</v>
      </c>
      <c r="AY38" s="13">
        <v>0</v>
      </c>
      <c r="AZ38" s="13">
        <v>0</v>
      </c>
      <c r="BA38" s="13">
        <v>0</v>
      </c>
      <c r="BB38" s="13">
        <v>0</v>
      </c>
      <c r="BC38" s="13">
        <v>0</v>
      </c>
      <c r="BD38" s="13">
        <v>0</v>
      </c>
      <c r="BE38" s="13">
        <v>0</v>
      </c>
      <c r="BF38" s="14">
        <v>0</v>
      </c>
      <c r="BG38" s="14">
        <v>0</v>
      </c>
      <c r="BH38" s="14">
        <v>0</v>
      </c>
      <c r="BI38" s="14">
        <v>0</v>
      </c>
      <c r="BJ38" s="14">
        <v>0</v>
      </c>
      <c r="BK38" s="14">
        <v>0</v>
      </c>
      <c r="BL38" s="14">
        <v>0</v>
      </c>
      <c r="BM38" s="14">
        <v>0</v>
      </c>
      <c r="BN38" s="14">
        <v>0</v>
      </c>
      <c r="BO38" s="14">
        <v>0</v>
      </c>
      <c r="BP38" s="14">
        <v>0</v>
      </c>
      <c r="BQ38" s="14">
        <v>0</v>
      </c>
      <c r="BR38" s="14">
        <v>0</v>
      </c>
      <c r="BS38" s="14">
        <v>0</v>
      </c>
      <c r="BT38" s="14">
        <v>0</v>
      </c>
      <c r="BU38" s="14">
        <v>0</v>
      </c>
      <c r="BV38" s="14">
        <v>0</v>
      </c>
      <c r="BW38" s="14">
        <v>0</v>
      </c>
      <c r="BX38" s="14">
        <v>0</v>
      </c>
      <c r="BY38" s="14">
        <v>1914</v>
      </c>
      <c r="BZ38" s="14">
        <v>3405</v>
      </c>
      <c r="CA38" s="14">
        <v>3570</v>
      </c>
      <c r="CB38" s="14">
        <v>4486</v>
      </c>
      <c r="CC38" s="14">
        <v>3882</v>
      </c>
      <c r="CD38" s="14">
        <v>3281</v>
      </c>
      <c r="CE38" s="14">
        <v>2750</v>
      </c>
      <c r="CF38" s="14">
        <v>2618</v>
      </c>
      <c r="CG38" s="14">
        <v>2686</v>
      </c>
      <c r="CH38" s="14">
        <v>2729</v>
      </c>
      <c r="CI38" s="14">
        <v>2885</v>
      </c>
      <c r="CJ38" s="14">
        <v>2903</v>
      </c>
      <c r="CK38" s="14">
        <v>3014</v>
      </c>
      <c r="CL38" s="14">
        <v>3735</v>
      </c>
      <c r="CM38" s="14">
        <v>3532</v>
      </c>
      <c r="CN38" s="14">
        <v>0</v>
      </c>
      <c r="CO38" s="14">
        <v>0</v>
      </c>
      <c r="CP38" s="14">
        <v>1020</v>
      </c>
      <c r="CQ38" s="14">
        <v>1194</v>
      </c>
      <c r="CR38" s="14">
        <v>988</v>
      </c>
      <c r="CS38" s="14">
        <v>1167</v>
      </c>
      <c r="CT38" s="14">
        <v>1131</v>
      </c>
      <c r="CU38" s="14">
        <v>1131</v>
      </c>
      <c r="CV38" s="14">
        <v>1173</v>
      </c>
      <c r="CW38" s="14">
        <v>1170</v>
      </c>
      <c r="CX38" s="14">
        <v>1117</v>
      </c>
      <c r="CY38" s="14">
        <v>1097</v>
      </c>
      <c r="CZ38" s="14">
        <v>1083</v>
      </c>
      <c r="DA38" s="14">
        <v>1050</v>
      </c>
      <c r="DB38" s="14">
        <v>1031</v>
      </c>
      <c r="DC38" s="14">
        <v>970</v>
      </c>
      <c r="DD38" s="14">
        <v>929</v>
      </c>
      <c r="DE38" s="14">
        <v>868</v>
      </c>
      <c r="DF38" s="14">
        <v>829</v>
      </c>
      <c r="DG38" s="14">
        <v>136</v>
      </c>
      <c r="DH38" s="14">
        <v>122</v>
      </c>
      <c r="DI38" s="14">
        <v>98</v>
      </c>
      <c r="DJ38" s="14">
        <v>93</v>
      </c>
      <c r="DK38" s="14">
        <v>85</v>
      </c>
      <c r="DL38" s="14">
        <v>76</v>
      </c>
      <c r="DM38" s="14">
        <v>82</v>
      </c>
      <c r="DN38" s="14">
        <v>67</v>
      </c>
      <c r="DO38" s="14">
        <v>49</v>
      </c>
      <c r="DP38" s="14">
        <v>44</v>
      </c>
      <c r="DQ38" s="14">
        <v>38</v>
      </c>
      <c r="DR38" s="14">
        <v>34</v>
      </c>
      <c r="DS38" s="14">
        <v>41</v>
      </c>
      <c r="DT38" s="14">
        <v>34</v>
      </c>
      <c r="DU38" s="14">
        <v>31</v>
      </c>
      <c r="DV38" s="14">
        <v>39</v>
      </c>
      <c r="DW38" s="14">
        <v>43</v>
      </c>
      <c r="DX38" s="14">
        <v>50</v>
      </c>
      <c r="DY38" s="14">
        <v>58</v>
      </c>
      <c r="DZ38" s="14">
        <v>49</v>
      </c>
      <c r="EA38" s="14">
        <v>42</v>
      </c>
      <c r="EB38" s="14">
        <v>41</v>
      </c>
      <c r="EC38" s="14">
        <v>44</v>
      </c>
      <c r="ED38" s="14">
        <v>32</v>
      </c>
      <c r="EE38" s="14">
        <v>26</v>
      </c>
      <c r="EF38" s="14">
        <v>23</v>
      </c>
      <c r="EG38" s="14">
        <v>27</v>
      </c>
      <c r="EH38" s="14">
        <v>47</v>
      </c>
      <c r="EI38" s="14">
        <v>31</v>
      </c>
      <c r="EJ38" s="14">
        <v>39</v>
      </c>
      <c r="EK38" s="14">
        <v>43</v>
      </c>
      <c r="EL38" s="14">
        <v>52</v>
      </c>
      <c r="EM38" s="14">
        <v>95</v>
      </c>
      <c r="EN38" s="14">
        <v>108</v>
      </c>
      <c r="EO38" s="14">
        <v>120</v>
      </c>
      <c r="EP38" s="14">
        <v>122</v>
      </c>
      <c r="EQ38" s="14">
        <v>117</v>
      </c>
      <c r="ER38" s="14">
        <v>107</v>
      </c>
      <c r="ES38" s="14">
        <v>95</v>
      </c>
      <c r="ET38" s="14">
        <v>122</v>
      </c>
      <c r="EU38" s="14">
        <v>112</v>
      </c>
      <c r="EV38" s="14">
        <v>129</v>
      </c>
      <c r="EW38" s="15">
        <v>137</v>
      </c>
      <c r="EX38" s="15">
        <v>121</v>
      </c>
      <c r="EY38" s="15">
        <v>118</v>
      </c>
      <c r="EZ38" s="15">
        <v>118</v>
      </c>
      <c r="FA38" s="15">
        <v>129</v>
      </c>
      <c r="FB38" s="15">
        <v>132</v>
      </c>
      <c r="FC38" s="15">
        <v>162</v>
      </c>
      <c r="FD38" s="15">
        <v>166</v>
      </c>
      <c r="FE38" s="15">
        <v>170</v>
      </c>
      <c r="FF38" s="15">
        <v>181</v>
      </c>
      <c r="FG38" s="15">
        <v>184</v>
      </c>
      <c r="FH38" s="15">
        <v>185</v>
      </c>
      <c r="FI38" s="15">
        <v>201</v>
      </c>
      <c r="FJ38" s="15">
        <v>230</v>
      </c>
      <c r="FK38" s="15">
        <v>34</v>
      </c>
      <c r="FL38" s="15">
        <v>29</v>
      </c>
      <c r="FM38" s="15">
        <v>201</v>
      </c>
      <c r="FN38" s="15">
        <v>602</v>
      </c>
      <c r="FO38" s="15">
        <v>1031</v>
      </c>
      <c r="FP38" s="15">
        <v>1492</v>
      </c>
      <c r="FQ38" s="15">
        <v>1865</v>
      </c>
      <c r="FR38" s="15">
        <v>2187</v>
      </c>
      <c r="FS38" s="15">
        <v>2124</v>
      </c>
      <c r="FT38" s="15">
        <v>2094</v>
      </c>
      <c r="FU38" s="15">
        <v>2093</v>
      </c>
      <c r="FV38" s="15">
        <v>2020</v>
      </c>
      <c r="FW38" s="15">
        <v>1925</v>
      </c>
      <c r="FX38" s="15">
        <v>1766</v>
      </c>
      <c r="FY38" s="15">
        <v>1639</v>
      </c>
      <c r="FZ38" s="15">
        <v>1452</v>
      </c>
      <c r="GA38" s="15">
        <v>1440</v>
      </c>
      <c r="GB38" s="15">
        <v>1346</v>
      </c>
      <c r="GC38" s="15">
        <v>1238</v>
      </c>
      <c r="GD38" s="15">
        <v>1131</v>
      </c>
      <c r="GE38" s="15"/>
      <c r="GF38" s="15"/>
      <c r="GG38" s="15"/>
      <c r="GH38" s="15"/>
      <c r="GI38" s="15"/>
      <c r="GJ38" s="15"/>
      <c r="GK38" s="15"/>
      <c r="GL38" s="15"/>
      <c r="GM38" s="15"/>
      <c r="GN38" s="15"/>
      <c r="GO38" s="15"/>
      <c r="GP38" s="15"/>
      <c r="GQ38" s="15"/>
      <c r="GR38" s="15"/>
      <c r="GS38" s="15"/>
      <c r="GT38" s="15"/>
      <c r="GU38" s="15"/>
      <c r="GV38" s="15"/>
      <c r="GW38" s="15"/>
      <c r="GX38" s="15"/>
      <c r="GY38" s="15"/>
      <c r="GZ38" s="15"/>
      <c r="HA38" s="15"/>
      <c r="HB38" s="15"/>
      <c r="HC38" s="15"/>
      <c r="HD38" s="15"/>
      <c r="HE38" s="15"/>
      <c r="HF38" s="15"/>
      <c r="HG38" s="15"/>
      <c r="HH38" s="15"/>
      <c r="HI38" s="15"/>
      <c r="HJ38" s="15"/>
      <c r="HK38" s="15"/>
      <c r="HL38" s="15"/>
      <c r="HM38" s="15"/>
      <c r="HN38" s="15"/>
      <c r="HO38" s="15"/>
      <c r="HP38" s="15"/>
      <c r="HQ38" s="15"/>
      <c r="HR38" s="15"/>
      <c r="HS38" s="15"/>
      <c r="HT38" s="15"/>
      <c r="HU38" s="15"/>
      <c r="HV38" s="15"/>
      <c r="HW38" s="15"/>
      <c r="HX38" s="15"/>
      <c r="HY38" s="15"/>
      <c r="HZ38" s="15"/>
      <c r="IA38" s="15"/>
      <c r="IB38" s="15"/>
      <c r="IC38" s="15"/>
      <c r="ID38" s="15"/>
      <c r="IE38" s="15"/>
      <c r="IF38" s="15"/>
      <c r="IG38" s="15"/>
      <c r="IH38" s="15"/>
      <c r="II38" s="15"/>
      <c r="IJ38" s="15"/>
      <c r="IK38" s="15"/>
      <c r="IL38" s="15"/>
      <c r="IM38" s="15"/>
      <c r="IN38" s="15"/>
      <c r="IO38" s="15"/>
      <c r="IP38" s="15"/>
      <c r="JL38" s="47">
        <v>2610</v>
      </c>
      <c r="JM38" s="47">
        <v>2610</v>
      </c>
      <c r="JN38" s="47">
        <v>2610</v>
      </c>
      <c r="JO38" s="94">
        <v>2431</v>
      </c>
      <c r="JP38" s="94">
        <v>2431</v>
      </c>
      <c r="JQ38" s="94">
        <v>2431</v>
      </c>
      <c r="JR38" s="94">
        <v>2431</v>
      </c>
      <c r="JS38" s="94">
        <v>2431</v>
      </c>
      <c r="JT38" s="94">
        <v>2431</v>
      </c>
      <c r="JU38" s="94">
        <v>2431</v>
      </c>
      <c r="JV38" s="94">
        <v>2431</v>
      </c>
      <c r="JW38" s="94">
        <v>2431</v>
      </c>
      <c r="JX38" s="94">
        <v>2431</v>
      </c>
      <c r="JY38" s="94">
        <v>2432</v>
      </c>
      <c r="JZ38" s="94">
        <v>2433</v>
      </c>
      <c r="KA38" s="94">
        <v>2434</v>
      </c>
      <c r="KB38" s="94">
        <v>2435</v>
      </c>
      <c r="KC38" s="94">
        <v>2436</v>
      </c>
      <c r="KD38" s="94">
        <v>2436</v>
      </c>
      <c r="KE38" s="94">
        <v>2436</v>
      </c>
      <c r="KF38" s="94">
        <v>2436</v>
      </c>
      <c r="KG38" s="94">
        <v>2436</v>
      </c>
      <c r="KH38" s="94">
        <v>2436</v>
      </c>
      <c r="KI38" s="94">
        <v>2436</v>
      </c>
      <c r="KJ38" s="94">
        <v>2436</v>
      </c>
      <c r="KK38" s="94">
        <v>2436</v>
      </c>
      <c r="KL38" s="94">
        <v>2436</v>
      </c>
      <c r="KM38" s="94">
        <v>2436</v>
      </c>
      <c r="KN38" s="94">
        <v>2436</v>
      </c>
      <c r="KO38" s="94">
        <v>2436</v>
      </c>
      <c r="KP38" s="94">
        <v>2436</v>
      </c>
      <c r="KQ38" s="94">
        <v>2437</v>
      </c>
      <c r="KR38" s="94">
        <v>2437</v>
      </c>
      <c r="KS38" s="94">
        <v>2437</v>
      </c>
      <c r="KT38" s="94">
        <v>2437</v>
      </c>
      <c r="KU38" s="94">
        <v>2437</v>
      </c>
      <c r="KV38" s="94">
        <v>2437</v>
      </c>
      <c r="KW38" s="94">
        <v>2437</v>
      </c>
      <c r="KX38" s="94">
        <v>2437</v>
      </c>
      <c r="KY38" s="94">
        <v>2437</v>
      </c>
      <c r="KZ38" s="94">
        <v>2437</v>
      </c>
      <c r="LA38" s="94">
        <v>2437</v>
      </c>
      <c r="LB38" s="94">
        <v>2437</v>
      </c>
      <c r="LC38" s="94">
        <v>2437</v>
      </c>
      <c r="LD38" s="94">
        <v>2437</v>
      </c>
      <c r="LE38" s="94">
        <v>2437</v>
      </c>
      <c r="LF38" s="94">
        <v>2437</v>
      </c>
      <c r="LG38" s="94">
        <v>2437</v>
      </c>
      <c r="LH38" s="94">
        <v>2437</v>
      </c>
      <c r="LI38" s="94">
        <v>2437</v>
      </c>
      <c r="LJ38" s="94">
        <v>2437</v>
      </c>
      <c r="LK38" s="94">
        <v>2437</v>
      </c>
      <c r="LL38" s="94">
        <v>2437</v>
      </c>
      <c r="LM38" s="94">
        <v>2437</v>
      </c>
      <c r="LN38" s="94">
        <v>2437</v>
      </c>
      <c r="LO38" s="94">
        <v>1422</v>
      </c>
      <c r="LP38" s="94">
        <v>1422</v>
      </c>
      <c r="LQ38" s="94">
        <v>1396</v>
      </c>
      <c r="LR38" s="94">
        <v>1396</v>
      </c>
      <c r="LS38" s="94">
        <v>1396</v>
      </c>
      <c r="LT38" s="94">
        <v>1396</v>
      </c>
      <c r="LU38" s="94">
        <v>1396</v>
      </c>
      <c r="LV38" s="94">
        <v>1396</v>
      </c>
      <c r="LW38" s="94">
        <v>1396</v>
      </c>
      <c r="LX38" s="94">
        <v>1396</v>
      </c>
      <c r="LY38" s="94">
        <v>1396</v>
      </c>
      <c r="LZ38" s="94">
        <v>1396</v>
      </c>
      <c r="MA38" s="94">
        <v>1396</v>
      </c>
      <c r="MB38" s="94">
        <v>1396</v>
      </c>
    </row>
    <row r="39" spans="1:340" s="47" customFormat="1" ht="15" hidden="1" customHeight="1" x14ac:dyDescent="0.2">
      <c r="A39" s="34" t="s">
        <v>133</v>
      </c>
      <c r="B39" s="36" t="s">
        <v>176</v>
      </c>
      <c r="C39" s="35" t="s">
        <v>111</v>
      </c>
      <c r="D39" s="13">
        <v>0</v>
      </c>
      <c r="E39" s="13">
        <v>0</v>
      </c>
      <c r="F39" s="13">
        <v>0</v>
      </c>
      <c r="G39" s="13">
        <v>0</v>
      </c>
      <c r="H39" s="13">
        <v>0</v>
      </c>
      <c r="I39" s="13">
        <v>0</v>
      </c>
      <c r="J39" s="13">
        <v>0</v>
      </c>
      <c r="K39" s="13">
        <v>0</v>
      </c>
      <c r="L39" s="13">
        <v>0</v>
      </c>
      <c r="M39" s="13">
        <v>0</v>
      </c>
      <c r="N39" s="13">
        <v>0</v>
      </c>
      <c r="O39" s="13">
        <v>0</v>
      </c>
      <c r="P39" s="13">
        <v>0</v>
      </c>
      <c r="Q39" s="13">
        <v>0</v>
      </c>
      <c r="R39" s="13">
        <v>0</v>
      </c>
      <c r="S39" s="13">
        <v>0</v>
      </c>
      <c r="T39" s="13">
        <v>0</v>
      </c>
      <c r="U39" s="13">
        <v>0</v>
      </c>
      <c r="V39" s="13">
        <v>0</v>
      </c>
      <c r="W39" s="13">
        <v>0</v>
      </c>
      <c r="X39" s="13">
        <v>0</v>
      </c>
      <c r="Y39" s="13">
        <v>0</v>
      </c>
      <c r="Z39" s="13">
        <v>0</v>
      </c>
      <c r="AA39" s="13">
        <v>0</v>
      </c>
      <c r="AB39" s="13">
        <v>0</v>
      </c>
      <c r="AC39" s="13">
        <v>0</v>
      </c>
      <c r="AD39" s="13">
        <v>0</v>
      </c>
      <c r="AE39" s="13">
        <v>0</v>
      </c>
      <c r="AF39" s="13">
        <v>0</v>
      </c>
      <c r="AG39" s="13">
        <v>0</v>
      </c>
      <c r="AH39" s="13">
        <v>0</v>
      </c>
      <c r="AI39" s="13">
        <v>0</v>
      </c>
      <c r="AJ39" s="13">
        <v>0</v>
      </c>
      <c r="AK39" s="13">
        <v>0</v>
      </c>
      <c r="AL39" s="13">
        <v>0</v>
      </c>
      <c r="AM39" s="13">
        <v>0</v>
      </c>
      <c r="AN39" s="13">
        <v>0</v>
      </c>
      <c r="AO39" s="13">
        <v>0</v>
      </c>
      <c r="AP39" s="13">
        <v>0</v>
      </c>
      <c r="AQ39" s="13">
        <v>0</v>
      </c>
      <c r="AR39" s="13">
        <v>0</v>
      </c>
      <c r="AS39" s="13">
        <v>0</v>
      </c>
      <c r="AT39" s="13">
        <v>0</v>
      </c>
      <c r="AU39" s="13">
        <v>0</v>
      </c>
      <c r="AV39" s="13">
        <v>0</v>
      </c>
      <c r="AW39" s="13">
        <v>0</v>
      </c>
      <c r="AX39" s="13">
        <v>0</v>
      </c>
      <c r="AY39" s="13">
        <v>0</v>
      </c>
      <c r="AZ39" s="13">
        <v>0</v>
      </c>
      <c r="BA39" s="13">
        <v>0</v>
      </c>
      <c r="BB39" s="13">
        <v>0</v>
      </c>
      <c r="BC39" s="13">
        <v>0</v>
      </c>
      <c r="BD39" s="13">
        <v>0</v>
      </c>
      <c r="BE39" s="13">
        <v>0</v>
      </c>
      <c r="BF39" s="14">
        <v>0</v>
      </c>
      <c r="BG39" s="14">
        <v>0</v>
      </c>
      <c r="BH39" s="14">
        <v>0</v>
      </c>
      <c r="BI39" s="14">
        <v>0</v>
      </c>
      <c r="BJ39" s="14">
        <v>0</v>
      </c>
      <c r="BK39" s="14">
        <v>0</v>
      </c>
      <c r="BL39" s="14">
        <v>0</v>
      </c>
      <c r="BM39" s="14">
        <v>0</v>
      </c>
      <c r="BN39" s="14">
        <v>0</v>
      </c>
      <c r="BO39" s="14">
        <v>0</v>
      </c>
      <c r="BP39" s="14">
        <v>0</v>
      </c>
      <c r="BQ39" s="14">
        <v>0</v>
      </c>
      <c r="BR39" s="14">
        <v>0</v>
      </c>
      <c r="BS39" s="14">
        <v>0</v>
      </c>
      <c r="BT39" s="14">
        <v>0</v>
      </c>
      <c r="BU39" s="14">
        <v>0</v>
      </c>
      <c r="BV39" s="14">
        <v>0</v>
      </c>
      <c r="BW39" s="14">
        <v>0</v>
      </c>
      <c r="BX39" s="14">
        <v>0</v>
      </c>
      <c r="BY39" s="14">
        <v>105</v>
      </c>
      <c r="BZ39" s="14">
        <v>124</v>
      </c>
      <c r="CA39" s="14">
        <v>129</v>
      </c>
      <c r="CB39" s="14">
        <v>151</v>
      </c>
      <c r="CC39" s="14">
        <v>157</v>
      </c>
      <c r="CD39" s="14">
        <v>135</v>
      </c>
      <c r="CE39" s="14">
        <v>131</v>
      </c>
      <c r="CF39" s="14">
        <v>156</v>
      </c>
      <c r="CG39" s="14">
        <v>167</v>
      </c>
      <c r="CH39" s="14">
        <v>191</v>
      </c>
      <c r="CI39" s="14">
        <v>197</v>
      </c>
      <c r="CJ39" s="14">
        <v>231</v>
      </c>
      <c r="CK39" s="14">
        <v>231</v>
      </c>
      <c r="CL39" s="14">
        <v>260</v>
      </c>
      <c r="CM39" s="14">
        <v>220</v>
      </c>
      <c r="CN39" s="14">
        <v>0</v>
      </c>
      <c r="CO39" s="14">
        <v>0</v>
      </c>
      <c r="CP39" s="14">
        <v>184</v>
      </c>
      <c r="CQ39" s="14">
        <v>199</v>
      </c>
      <c r="CR39" s="14">
        <v>160</v>
      </c>
      <c r="CS39" s="14">
        <v>166</v>
      </c>
      <c r="CT39" s="14">
        <v>162</v>
      </c>
      <c r="CU39" s="14">
        <v>162</v>
      </c>
      <c r="CV39" s="14">
        <v>175</v>
      </c>
      <c r="CW39" s="14">
        <v>169</v>
      </c>
      <c r="CX39" s="14">
        <v>170</v>
      </c>
      <c r="CY39" s="14">
        <v>166</v>
      </c>
      <c r="CZ39" s="14">
        <v>205</v>
      </c>
      <c r="DA39" s="14">
        <v>222</v>
      </c>
      <c r="DB39" s="14">
        <v>222</v>
      </c>
      <c r="DC39" s="14">
        <v>204</v>
      </c>
      <c r="DD39" s="14">
        <v>206</v>
      </c>
      <c r="DE39" s="14">
        <v>204</v>
      </c>
      <c r="DF39" s="14">
        <v>188</v>
      </c>
      <c r="DG39" s="14">
        <v>321</v>
      </c>
      <c r="DH39" s="14">
        <v>317</v>
      </c>
      <c r="DI39" s="14">
        <v>236</v>
      </c>
      <c r="DJ39" s="14">
        <v>230</v>
      </c>
      <c r="DK39" s="14">
        <v>190</v>
      </c>
      <c r="DL39" s="14">
        <v>193</v>
      </c>
      <c r="DM39" s="14">
        <v>211</v>
      </c>
      <c r="DN39" s="14">
        <v>155</v>
      </c>
      <c r="DO39" s="14">
        <v>111</v>
      </c>
      <c r="DP39" s="14">
        <v>95</v>
      </c>
      <c r="DQ39" s="14">
        <v>98</v>
      </c>
      <c r="DR39" s="14">
        <v>97</v>
      </c>
      <c r="DS39" s="14">
        <v>108</v>
      </c>
      <c r="DT39" s="14">
        <v>108</v>
      </c>
      <c r="DU39" s="14">
        <v>90</v>
      </c>
      <c r="DV39" s="14">
        <v>129</v>
      </c>
      <c r="DW39" s="14">
        <v>113</v>
      </c>
      <c r="DX39" s="14">
        <v>129</v>
      </c>
      <c r="DY39" s="14">
        <v>140</v>
      </c>
      <c r="DZ39" s="14">
        <v>110</v>
      </c>
      <c r="EA39" s="14">
        <v>87</v>
      </c>
      <c r="EB39" s="14">
        <v>75</v>
      </c>
      <c r="EC39" s="14">
        <v>55</v>
      </c>
      <c r="ED39" s="14">
        <v>51</v>
      </c>
      <c r="EE39" s="14">
        <v>65</v>
      </c>
      <c r="EF39" s="14">
        <v>53</v>
      </c>
      <c r="EG39" s="14">
        <v>50</v>
      </c>
      <c r="EH39" s="14">
        <v>76</v>
      </c>
      <c r="EI39" s="14">
        <v>77</v>
      </c>
      <c r="EJ39" s="14">
        <v>89</v>
      </c>
      <c r="EK39" s="14">
        <v>104</v>
      </c>
      <c r="EL39" s="14">
        <v>107</v>
      </c>
      <c r="EM39" s="14">
        <v>41</v>
      </c>
      <c r="EN39" s="14">
        <v>35</v>
      </c>
      <c r="EO39" s="14">
        <v>27</v>
      </c>
      <c r="EP39" s="14">
        <v>27</v>
      </c>
      <c r="EQ39" s="14">
        <v>26</v>
      </c>
      <c r="ER39" s="14">
        <v>30</v>
      </c>
      <c r="ES39" s="14">
        <v>28</v>
      </c>
      <c r="ET39" s="14">
        <v>27</v>
      </c>
      <c r="EU39" s="14">
        <v>25</v>
      </c>
      <c r="EV39" s="14">
        <v>31</v>
      </c>
      <c r="EW39" s="15">
        <v>24</v>
      </c>
      <c r="EX39" s="15">
        <v>26</v>
      </c>
      <c r="EY39" s="15">
        <v>28</v>
      </c>
      <c r="EZ39" s="15">
        <v>22</v>
      </c>
      <c r="FA39" s="15">
        <v>26</v>
      </c>
      <c r="FB39" s="15">
        <v>23</v>
      </c>
      <c r="FC39" s="15">
        <v>24</v>
      </c>
      <c r="FD39" s="15">
        <v>21</v>
      </c>
      <c r="FE39" s="15">
        <v>22</v>
      </c>
      <c r="FF39" s="15">
        <v>23</v>
      </c>
      <c r="FG39" s="15">
        <v>25</v>
      </c>
      <c r="FH39" s="15">
        <v>39</v>
      </c>
      <c r="FI39" s="15">
        <v>40</v>
      </c>
      <c r="FJ39" s="15">
        <v>41</v>
      </c>
      <c r="FK39" s="15">
        <v>37</v>
      </c>
      <c r="FL39" s="15">
        <v>80</v>
      </c>
      <c r="FM39" s="15">
        <v>107</v>
      </c>
      <c r="FN39" s="15">
        <v>208</v>
      </c>
      <c r="FO39" s="15">
        <v>273</v>
      </c>
      <c r="FP39" s="15">
        <v>376</v>
      </c>
      <c r="FQ39" s="15">
        <v>441</v>
      </c>
      <c r="FR39" s="15">
        <v>443</v>
      </c>
      <c r="FS39" s="15">
        <v>429</v>
      </c>
      <c r="FT39" s="15">
        <v>477</v>
      </c>
      <c r="FU39" s="15">
        <v>460</v>
      </c>
      <c r="FV39" s="15">
        <v>466</v>
      </c>
      <c r="FW39" s="15">
        <v>458</v>
      </c>
      <c r="FX39" s="15">
        <v>402</v>
      </c>
      <c r="FY39" s="15">
        <v>449</v>
      </c>
      <c r="FZ39" s="15">
        <v>375</v>
      </c>
      <c r="GA39" s="15">
        <v>404</v>
      </c>
      <c r="GB39" s="15">
        <v>374</v>
      </c>
      <c r="GC39" s="15">
        <v>365</v>
      </c>
      <c r="GD39" s="15">
        <v>328</v>
      </c>
      <c r="GE39" s="15"/>
      <c r="GF39" s="15"/>
      <c r="GG39" s="15"/>
      <c r="GH39" s="15"/>
      <c r="GI39" s="15"/>
      <c r="GJ39" s="15"/>
      <c r="GK39" s="15"/>
      <c r="GL39" s="15"/>
      <c r="GM39" s="15"/>
      <c r="GN39" s="15"/>
      <c r="GO39" s="15"/>
      <c r="GP39" s="15"/>
      <c r="GQ39" s="15"/>
      <c r="GR39" s="15"/>
      <c r="GS39" s="15"/>
      <c r="GT39" s="15"/>
      <c r="GU39" s="15"/>
      <c r="GV39" s="15"/>
      <c r="GW39" s="15"/>
      <c r="GX39" s="15"/>
      <c r="GY39" s="15"/>
      <c r="GZ39" s="15"/>
      <c r="HA39" s="15"/>
      <c r="HB39" s="15"/>
      <c r="HC39" s="15"/>
      <c r="HD39" s="15"/>
      <c r="HE39" s="15"/>
      <c r="HF39" s="15"/>
      <c r="HG39" s="15"/>
      <c r="HH39" s="15"/>
      <c r="HI39" s="15"/>
      <c r="HJ39" s="15"/>
      <c r="HK39" s="15"/>
      <c r="HL39" s="15"/>
      <c r="HM39" s="15"/>
      <c r="HN39" s="15"/>
      <c r="HO39" s="15"/>
      <c r="HP39" s="15"/>
      <c r="HQ39" s="15"/>
      <c r="HR39" s="15"/>
      <c r="HS39" s="15"/>
      <c r="HT39" s="15"/>
      <c r="HU39" s="15"/>
      <c r="HV39" s="15"/>
      <c r="HW39" s="15"/>
      <c r="HX39" s="15"/>
      <c r="HY39" s="15"/>
      <c r="HZ39" s="15"/>
      <c r="IA39" s="15"/>
      <c r="IB39" s="15"/>
      <c r="IC39" s="15"/>
      <c r="ID39" s="15"/>
      <c r="IE39" s="15"/>
      <c r="IF39" s="15"/>
      <c r="IG39" s="15"/>
      <c r="IH39" s="15"/>
      <c r="II39" s="15"/>
      <c r="IJ39" s="15"/>
      <c r="IK39" s="15"/>
      <c r="IL39" s="15"/>
      <c r="IM39" s="15"/>
      <c r="IN39" s="15"/>
      <c r="IO39" s="15"/>
      <c r="IP39" s="15"/>
      <c r="JL39" s="47">
        <v>285</v>
      </c>
      <c r="JM39" s="47">
        <v>285</v>
      </c>
      <c r="JN39" s="47">
        <v>285</v>
      </c>
      <c r="JO39" s="94">
        <v>265</v>
      </c>
      <c r="JP39" s="94">
        <v>265</v>
      </c>
      <c r="JQ39" s="94">
        <v>265</v>
      </c>
      <c r="JR39" s="94">
        <v>265</v>
      </c>
      <c r="JS39" s="94">
        <v>265</v>
      </c>
      <c r="JT39" s="94">
        <v>265</v>
      </c>
      <c r="JU39" s="94">
        <v>265</v>
      </c>
      <c r="JV39" s="94">
        <v>265</v>
      </c>
      <c r="JW39" s="94">
        <v>265</v>
      </c>
      <c r="JX39" s="94">
        <v>265</v>
      </c>
      <c r="JY39" s="94">
        <v>266</v>
      </c>
      <c r="JZ39" s="94">
        <v>267</v>
      </c>
      <c r="KA39" s="94">
        <v>268</v>
      </c>
      <c r="KB39" s="94">
        <v>269</v>
      </c>
      <c r="KC39" s="94">
        <v>270</v>
      </c>
      <c r="KD39" s="94">
        <v>270</v>
      </c>
      <c r="KE39" s="94">
        <v>270</v>
      </c>
      <c r="KF39" s="94">
        <v>270</v>
      </c>
      <c r="KG39" s="94">
        <v>270</v>
      </c>
      <c r="KH39" s="94">
        <v>270</v>
      </c>
      <c r="KI39" s="94">
        <v>270</v>
      </c>
      <c r="KJ39" s="94">
        <v>270</v>
      </c>
      <c r="KK39" s="94">
        <v>270</v>
      </c>
      <c r="KL39" s="94">
        <v>270</v>
      </c>
      <c r="KM39" s="94">
        <v>270</v>
      </c>
      <c r="KN39" s="94">
        <v>270</v>
      </c>
      <c r="KO39" s="94">
        <v>270</v>
      </c>
      <c r="KP39" s="94">
        <v>270</v>
      </c>
      <c r="KQ39" s="94">
        <v>271</v>
      </c>
      <c r="KR39" s="94">
        <v>271</v>
      </c>
      <c r="KS39" s="94">
        <v>271</v>
      </c>
      <c r="KT39" s="94">
        <v>271</v>
      </c>
      <c r="KU39" s="94">
        <v>271</v>
      </c>
      <c r="KV39" s="94">
        <v>271</v>
      </c>
      <c r="KW39" s="94">
        <v>271</v>
      </c>
      <c r="KX39" s="94">
        <v>271</v>
      </c>
      <c r="KY39" s="94">
        <v>271</v>
      </c>
      <c r="KZ39" s="94">
        <v>271</v>
      </c>
      <c r="LA39" s="94">
        <v>271</v>
      </c>
      <c r="LB39" s="94">
        <v>271</v>
      </c>
      <c r="LC39" s="94">
        <v>271</v>
      </c>
      <c r="LD39" s="94">
        <v>271</v>
      </c>
      <c r="LE39" s="94">
        <v>271</v>
      </c>
      <c r="LF39" s="94">
        <v>271</v>
      </c>
      <c r="LG39" s="94">
        <v>271</v>
      </c>
      <c r="LH39" s="94">
        <v>271</v>
      </c>
      <c r="LI39" s="94">
        <v>271</v>
      </c>
      <c r="LJ39" s="94">
        <v>271</v>
      </c>
      <c r="LK39" s="94">
        <v>271</v>
      </c>
      <c r="LL39" s="94">
        <v>271</v>
      </c>
      <c r="LM39" s="94">
        <v>271</v>
      </c>
      <c r="LN39" s="94">
        <v>271</v>
      </c>
      <c r="LO39" s="94">
        <v>134</v>
      </c>
      <c r="LP39" s="94">
        <v>134</v>
      </c>
      <c r="LQ39" s="94">
        <v>109</v>
      </c>
      <c r="LR39" s="94">
        <v>109</v>
      </c>
      <c r="LS39" s="94">
        <v>109</v>
      </c>
      <c r="LT39" s="94">
        <v>109</v>
      </c>
      <c r="LU39" s="94">
        <v>109</v>
      </c>
      <c r="LV39" s="94">
        <v>109</v>
      </c>
      <c r="LW39" s="94">
        <v>109</v>
      </c>
      <c r="LX39" s="94">
        <v>109</v>
      </c>
      <c r="LY39" s="94">
        <v>109</v>
      </c>
      <c r="LZ39" s="94">
        <v>109</v>
      </c>
      <c r="MA39" s="94">
        <v>109</v>
      </c>
      <c r="MB39" s="94">
        <v>109</v>
      </c>
    </row>
    <row r="40" spans="1:340" s="47" customFormat="1" ht="15" hidden="1" customHeight="1" x14ac:dyDescent="0.2">
      <c r="A40" s="34" t="s">
        <v>133</v>
      </c>
      <c r="B40" s="34" t="s">
        <v>177</v>
      </c>
      <c r="C40" s="35" t="s">
        <v>112</v>
      </c>
      <c r="D40" s="13">
        <v>0</v>
      </c>
      <c r="E40" s="13">
        <v>0</v>
      </c>
      <c r="F40" s="13">
        <v>0</v>
      </c>
      <c r="G40" s="13">
        <v>0</v>
      </c>
      <c r="H40" s="13">
        <v>0</v>
      </c>
      <c r="I40" s="13">
        <v>0</v>
      </c>
      <c r="J40" s="13">
        <v>0</v>
      </c>
      <c r="K40" s="13">
        <v>0</v>
      </c>
      <c r="L40" s="13">
        <v>0</v>
      </c>
      <c r="M40" s="13">
        <v>0</v>
      </c>
      <c r="N40" s="13">
        <v>0</v>
      </c>
      <c r="O40" s="13">
        <v>0</v>
      </c>
      <c r="P40" s="13">
        <v>0</v>
      </c>
      <c r="Q40" s="13">
        <v>0</v>
      </c>
      <c r="R40" s="13">
        <v>0</v>
      </c>
      <c r="S40" s="13">
        <v>0</v>
      </c>
      <c r="T40" s="13">
        <v>0</v>
      </c>
      <c r="U40" s="13">
        <v>0</v>
      </c>
      <c r="V40" s="13">
        <v>0</v>
      </c>
      <c r="W40" s="13">
        <v>0</v>
      </c>
      <c r="X40" s="13">
        <v>0</v>
      </c>
      <c r="Y40" s="13">
        <v>0</v>
      </c>
      <c r="Z40" s="13">
        <v>0</v>
      </c>
      <c r="AA40" s="13">
        <v>0</v>
      </c>
      <c r="AB40" s="13">
        <v>0</v>
      </c>
      <c r="AC40" s="13">
        <v>0</v>
      </c>
      <c r="AD40" s="13">
        <v>0</v>
      </c>
      <c r="AE40" s="13">
        <v>0</v>
      </c>
      <c r="AF40" s="13">
        <v>0</v>
      </c>
      <c r="AG40" s="13">
        <v>0</v>
      </c>
      <c r="AH40" s="13">
        <v>0</v>
      </c>
      <c r="AI40" s="13">
        <v>0</v>
      </c>
      <c r="AJ40" s="13">
        <v>0</v>
      </c>
      <c r="AK40" s="13">
        <v>0</v>
      </c>
      <c r="AL40" s="13">
        <v>0</v>
      </c>
      <c r="AM40" s="13">
        <v>0</v>
      </c>
      <c r="AN40" s="13">
        <v>0</v>
      </c>
      <c r="AO40" s="13">
        <v>0</v>
      </c>
      <c r="AP40" s="13">
        <v>0</v>
      </c>
      <c r="AQ40" s="13">
        <v>0</v>
      </c>
      <c r="AR40" s="13">
        <v>0</v>
      </c>
      <c r="AS40" s="13">
        <v>0</v>
      </c>
      <c r="AT40" s="13">
        <v>0</v>
      </c>
      <c r="AU40" s="13">
        <v>0</v>
      </c>
      <c r="AV40" s="13">
        <v>0</v>
      </c>
      <c r="AW40" s="13">
        <v>0</v>
      </c>
      <c r="AX40" s="13">
        <v>0</v>
      </c>
      <c r="AY40" s="13">
        <v>0</v>
      </c>
      <c r="AZ40" s="13">
        <v>0</v>
      </c>
      <c r="BA40" s="13">
        <v>0</v>
      </c>
      <c r="BB40" s="13">
        <v>0</v>
      </c>
      <c r="BC40" s="13">
        <v>0</v>
      </c>
      <c r="BD40" s="13">
        <v>0</v>
      </c>
      <c r="BE40" s="13">
        <v>0</v>
      </c>
      <c r="BF40" s="14">
        <v>0</v>
      </c>
      <c r="BG40" s="14">
        <v>0</v>
      </c>
      <c r="BH40" s="14">
        <v>0</v>
      </c>
      <c r="BI40" s="14">
        <v>0</v>
      </c>
      <c r="BJ40" s="14">
        <v>0</v>
      </c>
      <c r="BK40" s="14">
        <v>0</v>
      </c>
      <c r="BL40" s="14">
        <v>0</v>
      </c>
      <c r="BM40" s="14">
        <v>0</v>
      </c>
      <c r="BN40" s="14">
        <v>0</v>
      </c>
      <c r="BO40" s="14">
        <v>0</v>
      </c>
      <c r="BP40" s="14">
        <v>0</v>
      </c>
      <c r="BQ40" s="14">
        <v>0</v>
      </c>
      <c r="BR40" s="14">
        <v>0</v>
      </c>
      <c r="BS40" s="14">
        <v>0</v>
      </c>
      <c r="BT40" s="14">
        <v>0</v>
      </c>
      <c r="BU40" s="14">
        <v>0</v>
      </c>
      <c r="BV40" s="14">
        <v>0</v>
      </c>
      <c r="BW40" s="14">
        <v>0</v>
      </c>
      <c r="BX40" s="14">
        <v>0</v>
      </c>
      <c r="BY40" s="14">
        <v>0</v>
      </c>
      <c r="BZ40" s="14">
        <v>0</v>
      </c>
      <c r="CA40" s="14">
        <v>0</v>
      </c>
      <c r="CB40" s="14">
        <v>0</v>
      </c>
      <c r="CC40" s="14">
        <v>0</v>
      </c>
      <c r="CD40" s="14">
        <v>0</v>
      </c>
      <c r="CE40" s="14">
        <v>0</v>
      </c>
      <c r="CF40" s="14">
        <v>0</v>
      </c>
      <c r="CG40" s="14">
        <v>0</v>
      </c>
      <c r="CH40" s="14">
        <v>0</v>
      </c>
      <c r="CI40" s="14">
        <v>0</v>
      </c>
      <c r="CJ40" s="14">
        <v>0</v>
      </c>
      <c r="CK40" s="14">
        <v>0</v>
      </c>
      <c r="CL40" s="14">
        <v>0</v>
      </c>
      <c r="CM40" s="14">
        <v>0</v>
      </c>
      <c r="CN40" s="14">
        <v>0</v>
      </c>
      <c r="CO40" s="14">
        <v>0</v>
      </c>
      <c r="CP40" s="14">
        <v>0</v>
      </c>
      <c r="CQ40" s="14">
        <v>0</v>
      </c>
      <c r="CR40" s="14">
        <v>0</v>
      </c>
      <c r="CS40" s="14">
        <v>0</v>
      </c>
      <c r="CT40" s="14">
        <v>0</v>
      </c>
      <c r="CU40" s="14">
        <v>0</v>
      </c>
      <c r="CV40" s="14">
        <v>0</v>
      </c>
      <c r="CW40" s="14">
        <v>0</v>
      </c>
      <c r="CX40" s="14">
        <v>0</v>
      </c>
      <c r="CY40" s="14">
        <v>0</v>
      </c>
      <c r="CZ40" s="14">
        <v>0</v>
      </c>
      <c r="DA40" s="14">
        <v>0</v>
      </c>
      <c r="DB40" s="14">
        <v>0</v>
      </c>
      <c r="DC40" s="14">
        <v>0</v>
      </c>
      <c r="DD40" s="14">
        <v>0</v>
      </c>
      <c r="DE40" s="14">
        <v>0</v>
      </c>
      <c r="DF40" s="14">
        <v>0</v>
      </c>
      <c r="DG40" s="14">
        <v>0</v>
      </c>
      <c r="DH40" s="14">
        <v>0</v>
      </c>
      <c r="DI40" s="14">
        <v>0</v>
      </c>
      <c r="DJ40" s="14">
        <v>0</v>
      </c>
      <c r="DK40" s="14">
        <v>0</v>
      </c>
      <c r="DL40" s="14">
        <v>0</v>
      </c>
      <c r="DM40" s="14">
        <v>0</v>
      </c>
      <c r="DN40" s="14">
        <v>0</v>
      </c>
      <c r="DO40" s="14">
        <v>0</v>
      </c>
      <c r="DP40" s="14">
        <v>0</v>
      </c>
      <c r="DQ40" s="14">
        <v>0</v>
      </c>
      <c r="DR40" s="14">
        <v>0</v>
      </c>
      <c r="DS40" s="14">
        <v>0</v>
      </c>
      <c r="DT40" s="14">
        <v>0</v>
      </c>
      <c r="DU40" s="14">
        <v>0</v>
      </c>
      <c r="DV40" s="14">
        <v>0</v>
      </c>
      <c r="DW40" s="14">
        <v>0</v>
      </c>
      <c r="DX40" s="14">
        <v>0</v>
      </c>
      <c r="DY40" s="14">
        <v>0</v>
      </c>
      <c r="DZ40" s="14">
        <v>0</v>
      </c>
      <c r="EA40" s="14">
        <v>0</v>
      </c>
      <c r="EB40" s="14">
        <v>0</v>
      </c>
      <c r="EC40" s="14">
        <v>0</v>
      </c>
      <c r="ED40" s="14">
        <v>0</v>
      </c>
      <c r="EE40" s="14">
        <v>0</v>
      </c>
      <c r="EF40" s="14">
        <v>0</v>
      </c>
      <c r="EG40" s="14">
        <v>0</v>
      </c>
      <c r="EH40" s="14">
        <v>0</v>
      </c>
      <c r="EI40" s="14">
        <v>0</v>
      </c>
      <c r="EJ40" s="14">
        <v>0</v>
      </c>
      <c r="EK40" s="14">
        <v>0</v>
      </c>
      <c r="EL40" s="14">
        <v>0</v>
      </c>
      <c r="EM40" s="14">
        <v>0</v>
      </c>
      <c r="EN40" s="14">
        <v>0</v>
      </c>
      <c r="EO40" s="14">
        <v>0</v>
      </c>
      <c r="EP40" s="14">
        <v>0</v>
      </c>
      <c r="EQ40" s="14">
        <v>0</v>
      </c>
      <c r="ER40" s="14">
        <v>0</v>
      </c>
      <c r="ES40" s="14">
        <v>0</v>
      </c>
      <c r="ET40" s="14">
        <v>0</v>
      </c>
      <c r="EU40" s="14">
        <v>0</v>
      </c>
      <c r="EV40" s="14">
        <v>0</v>
      </c>
      <c r="EW40" s="15">
        <v>0</v>
      </c>
      <c r="EX40" s="15">
        <v>0</v>
      </c>
      <c r="EY40" s="15">
        <v>0</v>
      </c>
      <c r="EZ40" s="15">
        <v>0</v>
      </c>
      <c r="FA40" s="15">
        <v>0</v>
      </c>
      <c r="FB40" s="15">
        <v>0</v>
      </c>
      <c r="FC40" s="15">
        <v>0</v>
      </c>
      <c r="FD40" s="15">
        <v>0</v>
      </c>
      <c r="FE40" s="15">
        <v>0</v>
      </c>
      <c r="FF40" s="15">
        <v>0</v>
      </c>
      <c r="FG40" s="15">
        <v>0</v>
      </c>
      <c r="FH40" s="15">
        <v>0</v>
      </c>
      <c r="FI40" s="15">
        <v>0</v>
      </c>
      <c r="FJ40" s="15">
        <v>0</v>
      </c>
      <c r="FK40" s="15">
        <v>123</v>
      </c>
      <c r="FL40" s="15">
        <v>124</v>
      </c>
      <c r="FM40" s="15">
        <v>185</v>
      </c>
      <c r="FN40" s="15">
        <v>318</v>
      </c>
      <c r="FO40" s="15">
        <v>373</v>
      </c>
      <c r="FP40" s="15">
        <v>557</v>
      </c>
      <c r="FQ40" s="15">
        <v>854</v>
      </c>
      <c r="FR40" s="15">
        <v>956</v>
      </c>
      <c r="FS40" s="15">
        <v>942</v>
      </c>
      <c r="FT40" s="15">
        <v>1168</v>
      </c>
      <c r="FU40" s="15">
        <v>1194</v>
      </c>
      <c r="FV40" s="15">
        <v>1049</v>
      </c>
      <c r="FW40" s="15">
        <v>930</v>
      </c>
      <c r="FX40" s="15">
        <v>858</v>
      </c>
      <c r="FY40" s="15">
        <v>830</v>
      </c>
      <c r="FZ40" s="15">
        <v>686</v>
      </c>
      <c r="GA40" s="15">
        <v>648</v>
      </c>
      <c r="GB40" s="15">
        <v>560</v>
      </c>
      <c r="GC40" s="15">
        <v>618</v>
      </c>
      <c r="GD40" s="15">
        <v>600</v>
      </c>
      <c r="GE40" s="15"/>
      <c r="GF40" s="15"/>
      <c r="GG40" s="15"/>
      <c r="GH40" s="15"/>
      <c r="GI40" s="15"/>
      <c r="GJ40" s="15"/>
      <c r="GK40" s="15"/>
      <c r="GL40" s="15"/>
      <c r="GM40" s="15"/>
      <c r="GN40" s="15"/>
      <c r="GO40" s="15"/>
      <c r="GP40" s="15"/>
      <c r="GQ40" s="15"/>
      <c r="GR40" s="15"/>
      <c r="GS40" s="15"/>
      <c r="GT40" s="15"/>
      <c r="GU40" s="15"/>
      <c r="GV40" s="15"/>
      <c r="GW40" s="15"/>
      <c r="GX40" s="15"/>
      <c r="GY40" s="15"/>
      <c r="GZ40" s="15"/>
      <c r="HA40" s="15"/>
      <c r="HB40" s="15"/>
      <c r="HC40" s="15"/>
      <c r="HD40" s="15"/>
      <c r="HE40" s="15"/>
      <c r="HF40" s="15"/>
      <c r="HG40" s="15"/>
      <c r="HH40" s="15"/>
      <c r="HI40" s="15"/>
      <c r="HJ40" s="15"/>
      <c r="HK40" s="15"/>
      <c r="HL40" s="15"/>
      <c r="HM40" s="15"/>
      <c r="HN40" s="15"/>
      <c r="HO40" s="15"/>
      <c r="HP40" s="15"/>
      <c r="HQ40" s="15"/>
      <c r="HR40" s="15"/>
      <c r="HS40" s="15"/>
      <c r="HT40" s="15"/>
      <c r="HU40" s="15"/>
      <c r="HV40" s="15"/>
      <c r="HW40" s="15"/>
      <c r="HX40" s="15"/>
      <c r="HY40" s="15"/>
      <c r="HZ40" s="15"/>
      <c r="IA40" s="15"/>
      <c r="IB40" s="15"/>
      <c r="IC40" s="15"/>
      <c r="ID40" s="15"/>
      <c r="IE40" s="15"/>
      <c r="IF40" s="15"/>
      <c r="IG40" s="15"/>
      <c r="IH40" s="15"/>
      <c r="II40" s="15"/>
      <c r="IJ40" s="15"/>
      <c r="IK40" s="15"/>
      <c r="IL40" s="15"/>
      <c r="IM40" s="15"/>
      <c r="IN40" s="15"/>
      <c r="IO40" s="15"/>
      <c r="IP40" s="15"/>
      <c r="JL40" s="47">
        <v>1617</v>
      </c>
      <c r="JM40" s="47">
        <v>1617</v>
      </c>
      <c r="JN40" s="47">
        <v>1617</v>
      </c>
      <c r="JO40" s="94">
        <v>1305</v>
      </c>
      <c r="JP40" s="94">
        <v>1305</v>
      </c>
      <c r="JQ40" s="94">
        <v>1305</v>
      </c>
      <c r="JR40" s="94">
        <v>1305</v>
      </c>
      <c r="JS40" s="94">
        <v>1305</v>
      </c>
      <c r="JT40" s="94">
        <v>1305</v>
      </c>
      <c r="JU40" s="94">
        <v>1305</v>
      </c>
      <c r="JV40" s="94">
        <v>1305</v>
      </c>
      <c r="JW40" s="94">
        <v>1305</v>
      </c>
      <c r="JX40" s="94">
        <v>1305</v>
      </c>
      <c r="JY40" s="94">
        <v>1306</v>
      </c>
      <c r="JZ40" s="94">
        <v>1307</v>
      </c>
      <c r="KA40" s="94">
        <v>1308</v>
      </c>
      <c r="KB40" s="94">
        <v>1309</v>
      </c>
      <c r="KC40" s="94">
        <v>1310</v>
      </c>
      <c r="KD40" s="94">
        <v>1310</v>
      </c>
      <c r="KE40" s="94">
        <v>1310</v>
      </c>
      <c r="KF40" s="94">
        <v>1310</v>
      </c>
      <c r="KG40" s="94">
        <v>1310</v>
      </c>
      <c r="KH40" s="94">
        <v>1310</v>
      </c>
      <c r="KI40" s="94">
        <v>1310</v>
      </c>
      <c r="KJ40" s="94">
        <v>1310</v>
      </c>
      <c r="KK40" s="94">
        <v>1310</v>
      </c>
      <c r="KL40" s="94">
        <v>1310</v>
      </c>
      <c r="KM40" s="94">
        <v>1310</v>
      </c>
      <c r="KN40" s="94">
        <v>1310</v>
      </c>
      <c r="KO40" s="94">
        <v>1310</v>
      </c>
      <c r="KP40" s="94">
        <v>1310</v>
      </c>
      <c r="KQ40" s="94">
        <v>1311</v>
      </c>
      <c r="KR40" s="94">
        <v>1311</v>
      </c>
      <c r="KS40" s="94">
        <v>1311</v>
      </c>
      <c r="KT40" s="94">
        <v>1311</v>
      </c>
      <c r="KU40" s="94">
        <v>1311</v>
      </c>
      <c r="KV40" s="94">
        <v>1311</v>
      </c>
      <c r="KW40" s="94">
        <v>1311</v>
      </c>
      <c r="KX40" s="94">
        <v>1311</v>
      </c>
      <c r="KY40" s="94">
        <v>1311</v>
      </c>
      <c r="KZ40" s="94">
        <v>1311</v>
      </c>
      <c r="LA40" s="94">
        <v>1311</v>
      </c>
      <c r="LB40" s="94">
        <v>1311</v>
      </c>
      <c r="LC40" s="94">
        <v>1311</v>
      </c>
      <c r="LD40" s="94">
        <v>1311</v>
      </c>
      <c r="LE40" s="94">
        <v>1311</v>
      </c>
      <c r="LF40" s="94">
        <v>1311</v>
      </c>
      <c r="LG40" s="94">
        <v>1311</v>
      </c>
      <c r="LH40" s="94">
        <v>1311</v>
      </c>
      <c r="LI40" s="94">
        <v>1311</v>
      </c>
      <c r="LJ40" s="94">
        <v>1311</v>
      </c>
      <c r="LK40" s="94">
        <v>1311</v>
      </c>
      <c r="LL40" s="94">
        <v>1311</v>
      </c>
      <c r="LM40" s="94">
        <v>1311</v>
      </c>
      <c r="LN40" s="94">
        <v>1311</v>
      </c>
      <c r="LO40" s="94">
        <v>652</v>
      </c>
      <c r="LP40" s="94">
        <v>652</v>
      </c>
      <c r="LQ40" s="94">
        <v>544</v>
      </c>
      <c r="LR40" s="94">
        <v>544</v>
      </c>
      <c r="LS40" s="94">
        <v>544</v>
      </c>
      <c r="LT40" s="94">
        <v>544</v>
      </c>
      <c r="LU40" s="94">
        <v>544</v>
      </c>
      <c r="LV40" s="94">
        <v>544</v>
      </c>
      <c r="LW40" s="94">
        <v>544</v>
      </c>
      <c r="LX40" s="94">
        <v>544</v>
      </c>
      <c r="LY40" s="94">
        <v>544</v>
      </c>
      <c r="LZ40" s="94">
        <v>544</v>
      </c>
      <c r="MA40" s="94">
        <v>544</v>
      </c>
      <c r="MB40" s="94">
        <v>544</v>
      </c>
    </row>
    <row r="41" spans="1:340" s="49" customFormat="1" ht="15" hidden="1" customHeight="1" x14ac:dyDescent="0.2">
      <c r="A41" s="41" t="s">
        <v>133</v>
      </c>
      <c r="B41" s="41" t="s">
        <v>90</v>
      </c>
      <c r="C41" s="42" t="s">
        <v>113</v>
      </c>
      <c r="D41" s="39">
        <v>0</v>
      </c>
      <c r="E41" s="39">
        <v>0</v>
      </c>
      <c r="F41" s="39">
        <v>0</v>
      </c>
      <c r="G41" s="39">
        <v>0</v>
      </c>
      <c r="H41" s="39">
        <v>0</v>
      </c>
      <c r="I41" s="39">
        <v>0</v>
      </c>
      <c r="J41" s="39">
        <v>0</v>
      </c>
      <c r="K41" s="39">
        <v>0</v>
      </c>
      <c r="L41" s="39">
        <v>0</v>
      </c>
      <c r="M41" s="39">
        <v>0</v>
      </c>
      <c r="N41" s="39">
        <v>0</v>
      </c>
      <c r="O41" s="39">
        <v>0</v>
      </c>
      <c r="P41" s="39">
        <v>0</v>
      </c>
      <c r="Q41" s="39">
        <v>0</v>
      </c>
      <c r="R41" s="39">
        <v>0</v>
      </c>
      <c r="S41" s="39">
        <v>0</v>
      </c>
      <c r="T41" s="39">
        <v>0</v>
      </c>
      <c r="U41" s="39">
        <v>0</v>
      </c>
      <c r="V41" s="39">
        <v>0</v>
      </c>
      <c r="W41" s="39">
        <v>0</v>
      </c>
      <c r="X41" s="39">
        <v>0</v>
      </c>
      <c r="Y41" s="39">
        <v>0</v>
      </c>
      <c r="Z41" s="39">
        <v>0</v>
      </c>
      <c r="AA41" s="39">
        <v>0</v>
      </c>
      <c r="AB41" s="39">
        <v>0</v>
      </c>
      <c r="AC41" s="39">
        <v>0</v>
      </c>
      <c r="AD41" s="39">
        <v>0</v>
      </c>
      <c r="AE41" s="39">
        <v>0</v>
      </c>
      <c r="AF41" s="39">
        <v>0</v>
      </c>
      <c r="AG41" s="39">
        <v>0</v>
      </c>
      <c r="AH41" s="39">
        <v>0</v>
      </c>
      <c r="AI41" s="39">
        <v>0</v>
      </c>
      <c r="AJ41" s="39">
        <v>0</v>
      </c>
      <c r="AK41" s="39">
        <v>0</v>
      </c>
      <c r="AL41" s="39">
        <v>0</v>
      </c>
      <c r="AM41" s="39">
        <v>0</v>
      </c>
      <c r="AN41" s="39">
        <v>0</v>
      </c>
      <c r="AO41" s="39">
        <v>0</v>
      </c>
      <c r="AP41" s="39">
        <v>0</v>
      </c>
      <c r="AQ41" s="39">
        <v>0</v>
      </c>
      <c r="AR41" s="39">
        <v>0</v>
      </c>
      <c r="AS41" s="39">
        <v>0</v>
      </c>
      <c r="AT41" s="39">
        <v>0</v>
      </c>
      <c r="AU41" s="39">
        <v>0</v>
      </c>
      <c r="AV41" s="39">
        <v>0</v>
      </c>
      <c r="AW41" s="39">
        <v>0</v>
      </c>
      <c r="AX41" s="39">
        <v>0</v>
      </c>
      <c r="AY41" s="39">
        <v>0</v>
      </c>
      <c r="AZ41" s="39">
        <v>0</v>
      </c>
      <c r="BA41" s="39">
        <v>0</v>
      </c>
      <c r="BB41" s="39">
        <v>0</v>
      </c>
      <c r="BC41" s="39">
        <v>0</v>
      </c>
      <c r="BD41" s="39">
        <v>0</v>
      </c>
      <c r="BE41" s="39">
        <v>0</v>
      </c>
      <c r="BF41" s="40">
        <v>0</v>
      </c>
      <c r="BG41" s="40">
        <v>0</v>
      </c>
      <c r="BH41" s="40">
        <v>0</v>
      </c>
      <c r="BI41" s="40">
        <v>0</v>
      </c>
      <c r="BJ41" s="40">
        <v>0</v>
      </c>
      <c r="BK41" s="40">
        <v>0</v>
      </c>
      <c r="BL41" s="40">
        <v>0</v>
      </c>
      <c r="BM41" s="40">
        <v>0</v>
      </c>
      <c r="BN41" s="40">
        <v>0</v>
      </c>
      <c r="BO41" s="40">
        <v>0</v>
      </c>
      <c r="BP41" s="40">
        <v>0</v>
      </c>
      <c r="BQ41" s="40">
        <v>0</v>
      </c>
      <c r="BR41" s="40">
        <v>0</v>
      </c>
      <c r="BS41" s="40">
        <v>0</v>
      </c>
      <c r="BT41" s="40">
        <v>0</v>
      </c>
      <c r="BU41" s="40">
        <v>0</v>
      </c>
      <c r="BV41" s="40">
        <v>0</v>
      </c>
      <c r="BW41" s="40">
        <v>0</v>
      </c>
      <c r="BX41" s="40">
        <v>0</v>
      </c>
      <c r="BY41" s="40">
        <v>847</v>
      </c>
      <c r="BZ41" s="40">
        <v>1145</v>
      </c>
      <c r="CA41" s="40">
        <v>1254</v>
      </c>
      <c r="CB41" s="40">
        <v>1418</v>
      </c>
      <c r="CC41" s="40">
        <v>1517</v>
      </c>
      <c r="CD41" s="40">
        <v>1628</v>
      </c>
      <c r="CE41" s="40">
        <v>1648</v>
      </c>
      <c r="CF41" s="40">
        <v>1765</v>
      </c>
      <c r="CG41" s="40">
        <v>1905</v>
      </c>
      <c r="CH41" s="40">
        <v>1991</v>
      </c>
      <c r="CI41" s="40">
        <v>2081</v>
      </c>
      <c r="CJ41" s="40">
        <v>2126</v>
      </c>
      <c r="CK41" s="40">
        <v>2168</v>
      </c>
      <c r="CL41" s="40">
        <v>2630</v>
      </c>
      <c r="CM41" s="40">
        <v>2615</v>
      </c>
      <c r="CN41" s="40">
        <v>0</v>
      </c>
      <c r="CO41" s="40">
        <v>0</v>
      </c>
      <c r="CP41" s="40">
        <v>1365</v>
      </c>
      <c r="CQ41" s="40">
        <v>1632</v>
      </c>
      <c r="CR41" s="40">
        <v>1380</v>
      </c>
      <c r="CS41" s="40">
        <v>1540</v>
      </c>
      <c r="CT41" s="40">
        <v>1523</v>
      </c>
      <c r="CU41" s="40">
        <v>1523</v>
      </c>
      <c r="CV41" s="40">
        <v>1552</v>
      </c>
      <c r="CW41" s="40">
        <v>1575</v>
      </c>
      <c r="CX41" s="40">
        <v>1584</v>
      </c>
      <c r="CY41" s="40">
        <v>1595</v>
      </c>
      <c r="CZ41" s="40">
        <v>1641</v>
      </c>
      <c r="DA41" s="40">
        <v>1610</v>
      </c>
      <c r="DB41" s="40">
        <v>1626</v>
      </c>
      <c r="DC41" s="40">
        <v>1665</v>
      </c>
      <c r="DD41" s="40">
        <v>1685</v>
      </c>
      <c r="DE41" s="40">
        <v>1642</v>
      </c>
      <c r="DF41" s="40">
        <v>1623</v>
      </c>
      <c r="DG41" s="40">
        <v>269</v>
      </c>
      <c r="DH41" s="40">
        <v>223</v>
      </c>
      <c r="DI41" s="40">
        <v>197</v>
      </c>
      <c r="DJ41" s="40">
        <v>184</v>
      </c>
      <c r="DK41" s="40">
        <v>186</v>
      </c>
      <c r="DL41" s="40">
        <v>172</v>
      </c>
      <c r="DM41" s="40">
        <v>157</v>
      </c>
      <c r="DN41" s="40">
        <v>131</v>
      </c>
      <c r="DO41" s="40">
        <v>95</v>
      </c>
      <c r="DP41" s="40">
        <v>80</v>
      </c>
      <c r="DQ41" s="40">
        <v>83</v>
      </c>
      <c r="DR41" s="40">
        <v>80</v>
      </c>
      <c r="DS41" s="40">
        <v>82</v>
      </c>
      <c r="DT41" s="40">
        <v>78</v>
      </c>
      <c r="DU41" s="40">
        <v>76</v>
      </c>
      <c r="DV41" s="40">
        <v>90</v>
      </c>
      <c r="DW41" s="40">
        <v>108</v>
      </c>
      <c r="DX41" s="40">
        <v>119</v>
      </c>
      <c r="DY41" s="40">
        <v>129</v>
      </c>
      <c r="DZ41" s="40">
        <v>111</v>
      </c>
      <c r="EA41" s="40">
        <v>71</v>
      </c>
      <c r="EB41" s="40">
        <v>50</v>
      </c>
      <c r="EC41" s="40">
        <v>59</v>
      </c>
      <c r="ED41" s="40">
        <v>44</v>
      </c>
      <c r="EE41" s="40">
        <v>49</v>
      </c>
      <c r="EF41" s="40">
        <v>50</v>
      </c>
      <c r="EG41" s="40">
        <v>47</v>
      </c>
      <c r="EH41" s="40">
        <v>62</v>
      </c>
      <c r="EI41" s="40">
        <v>89</v>
      </c>
      <c r="EJ41" s="40">
        <v>97</v>
      </c>
      <c r="EK41" s="40">
        <v>102</v>
      </c>
      <c r="EL41" s="40">
        <v>92</v>
      </c>
      <c r="EM41" s="40">
        <v>336</v>
      </c>
      <c r="EN41" s="40">
        <v>329</v>
      </c>
      <c r="EO41" s="40">
        <v>291</v>
      </c>
      <c r="EP41" s="40">
        <v>291</v>
      </c>
      <c r="EQ41" s="40">
        <v>289</v>
      </c>
      <c r="ER41" s="40">
        <v>256</v>
      </c>
      <c r="ES41" s="40">
        <v>253</v>
      </c>
      <c r="ET41" s="40">
        <v>252</v>
      </c>
      <c r="EU41" s="40">
        <v>270</v>
      </c>
      <c r="EV41" s="40">
        <v>280</v>
      </c>
      <c r="EW41" s="28">
        <v>293</v>
      </c>
      <c r="EX41" s="28">
        <v>305</v>
      </c>
      <c r="EY41" s="28">
        <v>335</v>
      </c>
      <c r="EZ41" s="28">
        <v>325</v>
      </c>
      <c r="FA41" s="28">
        <v>322</v>
      </c>
      <c r="FB41" s="28">
        <v>328</v>
      </c>
      <c r="FC41" s="28">
        <v>299</v>
      </c>
      <c r="FD41" s="28">
        <v>305</v>
      </c>
      <c r="FE41" s="28">
        <v>300</v>
      </c>
      <c r="FF41" s="28">
        <v>328</v>
      </c>
      <c r="FG41" s="28">
        <v>332</v>
      </c>
      <c r="FH41" s="28">
        <v>388</v>
      </c>
      <c r="FI41" s="28">
        <v>423</v>
      </c>
      <c r="FJ41" s="28">
        <v>394</v>
      </c>
      <c r="FK41" s="28">
        <v>42</v>
      </c>
      <c r="FL41" s="28">
        <v>44</v>
      </c>
      <c r="FM41" s="28">
        <v>67</v>
      </c>
      <c r="FN41" s="28">
        <v>108</v>
      </c>
      <c r="FO41" s="28">
        <v>145</v>
      </c>
      <c r="FP41" s="28">
        <v>198</v>
      </c>
      <c r="FQ41" s="28">
        <v>220</v>
      </c>
      <c r="FR41" s="28">
        <v>243</v>
      </c>
      <c r="FS41" s="28">
        <v>246</v>
      </c>
      <c r="FT41" s="28">
        <v>243</v>
      </c>
      <c r="FU41" s="28">
        <v>240</v>
      </c>
      <c r="FV41" s="28">
        <v>224</v>
      </c>
      <c r="FW41" s="28">
        <v>242</v>
      </c>
      <c r="FX41" s="28">
        <v>236</v>
      </c>
      <c r="FY41" s="28">
        <v>265</v>
      </c>
      <c r="FZ41" s="28">
        <v>213</v>
      </c>
      <c r="GA41" s="28">
        <v>220</v>
      </c>
      <c r="GB41" s="28">
        <v>184</v>
      </c>
      <c r="GC41" s="28">
        <v>193</v>
      </c>
      <c r="GD41" s="28">
        <v>206</v>
      </c>
      <c r="GE41" s="28"/>
      <c r="GF41" s="28"/>
      <c r="GG41" s="28"/>
      <c r="GH41" s="28"/>
      <c r="GI41" s="28"/>
      <c r="GJ41" s="28"/>
      <c r="GK41" s="28"/>
      <c r="GL41" s="28"/>
      <c r="GM41" s="28"/>
      <c r="GN41" s="28"/>
      <c r="GO41" s="28"/>
      <c r="GP41" s="28"/>
      <c r="GQ41" s="28"/>
      <c r="GR41" s="28"/>
      <c r="GS41" s="28"/>
      <c r="GT41" s="28"/>
      <c r="GU41" s="28"/>
      <c r="GV41" s="28"/>
      <c r="GW41" s="28"/>
      <c r="GX41" s="28"/>
      <c r="GY41" s="28"/>
      <c r="GZ41" s="28"/>
      <c r="HA41" s="28"/>
      <c r="HB41" s="28"/>
      <c r="HC41" s="28"/>
      <c r="HD41" s="28"/>
      <c r="HE41" s="28"/>
      <c r="HF41" s="28"/>
      <c r="HG41" s="28"/>
      <c r="HH41" s="28"/>
      <c r="HI41" s="28"/>
      <c r="HJ41" s="28"/>
      <c r="HK41" s="28"/>
      <c r="HL41" s="28"/>
      <c r="HM41" s="28"/>
      <c r="HN41" s="28"/>
      <c r="HO41" s="28"/>
      <c r="HP41" s="28"/>
      <c r="HQ41" s="28"/>
      <c r="HR41" s="28"/>
      <c r="HS41" s="28"/>
      <c r="HT41" s="28"/>
      <c r="HU41" s="28"/>
      <c r="HV41" s="28"/>
      <c r="HW41" s="28"/>
      <c r="HX41" s="28"/>
      <c r="HY41" s="28"/>
      <c r="HZ41" s="28"/>
      <c r="IA41" s="28"/>
      <c r="IB41" s="28"/>
      <c r="IC41" s="28"/>
      <c r="ID41" s="28"/>
      <c r="IE41" s="28"/>
      <c r="IF41" s="28"/>
      <c r="IG41" s="28"/>
      <c r="IH41" s="28"/>
      <c r="II41" s="28"/>
      <c r="IJ41" s="28"/>
      <c r="IK41" s="28"/>
      <c r="IL41" s="28"/>
      <c r="IM41" s="28"/>
      <c r="IN41" s="28"/>
      <c r="IO41" s="28"/>
      <c r="IP41" s="28"/>
      <c r="JL41" s="49">
        <v>522</v>
      </c>
      <c r="JM41" s="49">
        <v>522</v>
      </c>
      <c r="JN41" s="49">
        <v>522</v>
      </c>
      <c r="JO41" s="94">
        <v>552</v>
      </c>
      <c r="JP41" s="94">
        <v>552</v>
      </c>
      <c r="JQ41" s="94">
        <v>552</v>
      </c>
      <c r="JR41" s="94">
        <v>552</v>
      </c>
      <c r="JS41" s="94">
        <v>552</v>
      </c>
      <c r="JT41" s="94">
        <v>552</v>
      </c>
      <c r="JU41" s="94">
        <v>552</v>
      </c>
      <c r="JV41" s="94">
        <v>552</v>
      </c>
      <c r="JW41" s="94">
        <v>552</v>
      </c>
      <c r="JX41" s="94">
        <v>552</v>
      </c>
      <c r="JY41" s="94">
        <v>553</v>
      </c>
      <c r="JZ41" s="94">
        <v>554</v>
      </c>
      <c r="KA41" s="94">
        <v>555</v>
      </c>
      <c r="KB41" s="94">
        <v>556</v>
      </c>
      <c r="KC41" s="94">
        <v>557</v>
      </c>
      <c r="KD41" s="94">
        <v>557</v>
      </c>
      <c r="KE41" s="94">
        <v>557</v>
      </c>
      <c r="KF41" s="94">
        <v>557</v>
      </c>
      <c r="KG41" s="94">
        <v>557</v>
      </c>
      <c r="KH41" s="94">
        <v>557</v>
      </c>
      <c r="KI41" s="94">
        <v>557</v>
      </c>
      <c r="KJ41" s="94">
        <v>557</v>
      </c>
      <c r="KK41" s="94">
        <v>557</v>
      </c>
      <c r="KL41" s="94">
        <v>557</v>
      </c>
      <c r="KM41" s="94">
        <v>557</v>
      </c>
      <c r="KN41" s="94">
        <v>557</v>
      </c>
      <c r="KO41" s="94">
        <v>557</v>
      </c>
      <c r="KP41" s="94">
        <v>557</v>
      </c>
      <c r="KQ41" s="94">
        <v>558</v>
      </c>
      <c r="KR41" s="94">
        <v>558</v>
      </c>
      <c r="KS41" s="94">
        <v>558</v>
      </c>
      <c r="KT41" s="94">
        <v>558</v>
      </c>
      <c r="KU41" s="94">
        <v>558</v>
      </c>
      <c r="KV41" s="94">
        <v>558</v>
      </c>
      <c r="KW41" s="94">
        <v>558</v>
      </c>
      <c r="KX41" s="94">
        <v>558</v>
      </c>
      <c r="KY41" s="94">
        <v>558</v>
      </c>
      <c r="KZ41" s="94">
        <v>558</v>
      </c>
      <c r="LA41" s="94">
        <v>558</v>
      </c>
      <c r="LB41" s="94">
        <v>558</v>
      </c>
      <c r="LC41" s="94">
        <v>558</v>
      </c>
      <c r="LD41" s="94">
        <v>558</v>
      </c>
      <c r="LE41" s="94">
        <v>558</v>
      </c>
      <c r="LF41" s="94">
        <v>558</v>
      </c>
      <c r="LG41" s="94">
        <v>558</v>
      </c>
      <c r="LH41" s="94">
        <v>558</v>
      </c>
      <c r="LI41" s="94">
        <v>558</v>
      </c>
      <c r="LJ41" s="94">
        <v>558</v>
      </c>
      <c r="LK41" s="94">
        <v>558</v>
      </c>
      <c r="LL41" s="94">
        <v>558</v>
      </c>
      <c r="LM41" s="94">
        <v>558</v>
      </c>
      <c r="LN41" s="94">
        <v>558</v>
      </c>
      <c r="LO41" s="94">
        <v>249</v>
      </c>
      <c r="LP41" s="94">
        <v>249</v>
      </c>
      <c r="LQ41" s="94">
        <v>276</v>
      </c>
      <c r="LR41" s="94">
        <v>276</v>
      </c>
      <c r="LS41" s="94">
        <v>276</v>
      </c>
      <c r="LT41" s="94">
        <v>276</v>
      </c>
      <c r="LU41" s="94">
        <v>276</v>
      </c>
      <c r="LV41" s="94">
        <v>276</v>
      </c>
      <c r="LW41" s="94">
        <v>276</v>
      </c>
      <c r="LX41" s="94">
        <v>276</v>
      </c>
      <c r="LY41" s="94">
        <v>276</v>
      </c>
      <c r="LZ41" s="94">
        <v>276</v>
      </c>
      <c r="MA41" s="94">
        <v>276</v>
      </c>
      <c r="MB41" s="94">
        <v>276</v>
      </c>
    </row>
    <row r="42" spans="1:340" s="47" customFormat="1" ht="15" hidden="1" customHeight="1" x14ac:dyDescent="0.2">
      <c r="A42" s="34" t="s">
        <v>133</v>
      </c>
      <c r="B42" s="34" t="s">
        <v>178</v>
      </c>
      <c r="C42" s="35" t="s">
        <v>114</v>
      </c>
      <c r="D42" s="13">
        <v>0</v>
      </c>
      <c r="E42" s="13">
        <v>0</v>
      </c>
      <c r="F42" s="13">
        <v>0</v>
      </c>
      <c r="G42" s="13">
        <v>0</v>
      </c>
      <c r="H42" s="13">
        <v>0</v>
      </c>
      <c r="I42" s="13">
        <v>0</v>
      </c>
      <c r="J42" s="13">
        <v>0</v>
      </c>
      <c r="K42" s="13">
        <v>0</v>
      </c>
      <c r="L42" s="13">
        <v>0</v>
      </c>
      <c r="M42" s="13">
        <v>0</v>
      </c>
      <c r="N42" s="13">
        <v>0</v>
      </c>
      <c r="O42" s="13">
        <v>0</v>
      </c>
      <c r="P42" s="13">
        <v>0</v>
      </c>
      <c r="Q42" s="13">
        <v>0</v>
      </c>
      <c r="R42" s="13">
        <v>0</v>
      </c>
      <c r="S42" s="13">
        <v>0</v>
      </c>
      <c r="T42" s="13">
        <v>0</v>
      </c>
      <c r="U42" s="13">
        <v>0</v>
      </c>
      <c r="V42" s="13">
        <v>0</v>
      </c>
      <c r="W42" s="13">
        <v>0</v>
      </c>
      <c r="X42" s="13">
        <v>0</v>
      </c>
      <c r="Y42" s="13">
        <v>0</v>
      </c>
      <c r="Z42" s="13">
        <v>0</v>
      </c>
      <c r="AA42" s="13">
        <v>0</v>
      </c>
      <c r="AB42" s="13">
        <v>0</v>
      </c>
      <c r="AC42" s="13">
        <v>0</v>
      </c>
      <c r="AD42" s="13">
        <v>0</v>
      </c>
      <c r="AE42" s="13">
        <v>0</v>
      </c>
      <c r="AF42" s="13">
        <v>0</v>
      </c>
      <c r="AG42" s="13">
        <v>0</v>
      </c>
      <c r="AH42" s="13">
        <v>0</v>
      </c>
      <c r="AI42" s="13">
        <v>0</v>
      </c>
      <c r="AJ42" s="13">
        <v>0</v>
      </c>
      <c r="AK42" s="13">
        <v>0</v>
      </c>
      <c r="AL42" s="13">
        <v>0</v>
      </c>
      <c r="AM42" s="13">
        <v>0</v>
      </c>
      <c r="AN42" s="13">
        <v>0</v>
      </c>
      <c r="AO42" s="13">
        <v>0</v>
      </c>
      <c r="AP42" s="13">
        <v>0</v>
      </c>
      <c r="AQ42" s="13">
        <v>0</v>
      </c>
      <c r="AR42" s="13">
        <v>0</v>
      </c>
      <c r="AS42" s="13">
        <v>0</v>
      </c>
      <c r="AT42" s="13">
        <v>0</v>
      </c>
      <c r="AU42" s="13">
        <v>0</v>
      </c>
      <c r="AV42" s="13">
        <v>0</v>
      </c>
      <c r="AW42" s="13">
        <v>0</v>
      </c>
      <c r="AX42" s="13">
        <v>0</v>
      </c>
      <c r="AY42" s="13">
        <v>0</v>
      </c>
      <c r="AZ42" s="13">
        <v>0</v>
      </c>
      <c r="BA42" s="13">
        <v>0</v>
      </c>
      <c r="BB42" s="13">
        <v>0</v>
      </c>
      <c r="BC42" s="13">
        <v>0</v>
      </c>
      <c r="BD42" s="13">
        <v>0</v>
      </c>
      <c r="BE42" s="13">
        <v>0</v>
      </c>
      <c r="BF42" s="14">
        <v>0</v>
      </c>
      <c r="BG42" s="14">
        <v>0</v>
      </c>
      <c r="BH42" s="14">
        <v>0</v>
      </c>
      <c r="BI42" s="14">
        <v>0</v>
      </c>
      <c r="BJ42" s="14">
        <v>0</v>
      </c>
      <c r="BK42" s="14">
        <v>0</v>
      </c>
      <c r="BL42" s="14">
        <v>0</v>
      </c>
      <c r="BM42" s="14">
        <v>0</v>
      </c>
      <c r="BN42" s="14">
        <v>0</v>
      </c>
      <c r="BO42" s="14">
        <v>0</v>
      </c>
      <c r="BP42" s="14">
        <v>0</v>
      </c>
      <c r="BQ42" s="14">
        <v>0</v>
      </c>
      <c r="BR42" s="14">
        <v>0</v>
      </c>
      <c r="BS42" s="14">
        <v>0</v>
      </c>
      <c r="BT42" s="14">
        <v>0</v>
      </c>
      <c r="BU42" s="14">
        <v>0</v>
      </c>
      <c r="BV42" s="14">
        <v>0</v>
      </c>
      <c r="BW42" s="14">
        <v>0</v>
      </c>
      <c r="BX42" s="14">
        <v>0</v>
      </c>
      <c r="BY42" s="14">
        <v>178</v>
      </c>
      <c r="BZ42" s="14">
        <v>242</v>
      </c>
      <c r="CA42" s="14">
        <v>251</v>
      </c>
      <c r="CB42" s="14">
        <v>591</v>
      </c>
      <c r="CC42" s="14">
        <v>595</v>
      </c>
      <c r="CD42" s="14">
        <v>393</v>
      </c>
      <c r="CE42" s="14">
        <v>304</v>
      </c>
      <c r="CF42" s="14">
        <v>346</v>
      </c>
      <c r="CG42" s="14">
        <v>333</v>
      </c>
      <c r="CH42" s="14">
        <v>365</v>
      </c>
      <c r="CI42" s="14">
        <v>380</v>
      </c>
      <c r="CJ42" s="14">
        <v>388</v>
      </c>
      <c r="CK42" s="14">
        <v>396</v>
      </c>
      <c r="CL42" s="14">
        <v>486</v>
      </c>
      <c r="CM42" s="14">
        <v>476</v>
      </c>
      <c r="CN42" s="14">
        <v>0</v>
      </c>
      <c r="CO42" s="14">
        <v>0</v>
      </c>
      <c r="CP42" s="14">
        <v>448</v>
      </c>
      <c r="CQ42" s="14">
        <v>504</v>
      </c>
      <c r="CR42" s="14">
        <v>452</v>
      </c>
      <c r="CS42" s="14">
        <v>495</v>
      </c>
      <c r="CT42" s="14">
        <v>477</v>
      </c>
      <c r="CU42" s="14">
        <v>477</v>
      </c>
      <c r="CV42" s="14">
        <v>469</v>
      </c>
      <c r="CW42" s="14">
        <v>464</v>
      </c>
      <c r="CX42" s="14">
        <v>438</v>
      </c>
      <c r="CY42" s="14">
        <v>449</v>
      </c>
      <c r="CZ42" s="14">
        <v>1301</v>
      </c>
      <c r="DA42" s="14">
        <v>1435</v>
      </c>
      <c r="DB42" s="14">
        <v>937</v>
      </c>
      <c r="DC42" s="14">
        <v>618</v>
      </c>
      <c r="DD42" s="14">
        <v>630</v>
      </c>
      <c r="DE42" s="14">
        <v>577</v>
      </c>
      <c r="DF42" s="14">
        <v>545</v>
      </c>
      <c r="DG42" s="14">
        <v>244</v>
      </c>
      <c r="DH42" s="14">
        <v>228</v>
      </c>
      <c r="DI42" s="14">
        <v>174</v>
      </c>
      <c r="DJ42" s="14">
        <v>178</v>
      </c>
      <c r="DK42" s="14">
        <v>149</v>
      </c>
      <c r="DL42" s="14">
        <v>154</v>
      </c>
      <c r="DM42" s="14">
        <v>179</v>
      </c>
      <c r="DN42" s="14">
        <v>143</v>
      </c>
      <c r="DO42" s="14">
        <v>94</v>
      </c>
      <c r="DP42" s="14">
        <v>90</v>
      </c>
      <c r="DQ42" s="14">
        <v>76</v>
      </c>
      <c r="DR42" s="14">
        <v>76</v>
      </c>
      <c r="DS42" s="14">
        <v>83</v>
      </c>
      <c r="DT42" s="14">
        <v>77</v>
      </c>
      <c r="DU42" s="14">
        <v>78</v>
      </c>
      <c r="DV42" s="14">
        <v>95</v>
      </c>
      <c r="DW42" s="14">
        <v>92</v>
      </c>
      <c r="DX42" s="14">
        <v>97</v>
      </c>
      <c r="DY42" s="14">
        <v>118</v>
      </c>
      <c r="DZ42" s="14">
        <v>112</v>
      </c>
      <c r="EA42" s="14">
        <v>65</v>
      </c>
      <c r="EB42" s="14">
        <v>60</v>
      </c>
      <c r="EC42" s="14">
        <v>58</v>
      </c>
      <c r="ED42" s="14">
        <v>46</v>
      </c>
      <c r="EE42" s="14">
        <v>38</v>
      </c>
      <c r="EF42" s="14">
        <v>40</v>
      </c>
      <c r="EG42" s="14">
        <v>47</v>
      </c>
      <c r="EH42" s="14">
        <v>87</v>
      </c>
      <c r="EI42" s="14">
        <v>91</v>
      </c>
      <c r="EJ42" s="14">
        <v>102</v>
      </c>
      <c r="EK42" s="14">
        <v>108</v>
      </c>
      <c r="EL42" s="14">
        <v>115</v>
      </c>
      <c r="EM42" s="14">
        <v>208</v>
      </c>
      <c r="EN42" s="14">
        <v>166</v>
      </c>
      <c r="EO42" s="14">
        <v>136</v>
      </c>
      <c r="EP42" s="14">
        <v>109</v>
      </c>
      <c r="EQ42" s="14">
        <v>91</v>
      </c>
      <c r="ER42" s="14">
        <v>72</v>
      </c>
      <c r="ES42" s="14">
        <v>80</v>
      </c>
      <c r="ET42" s="14">
        <v>66</v>
      </c>
      <c r="EU42" s="14">
        <v>93</v>
      </c>
      <c r="EV42" s="14">
        <v>368</v>
      </c>
      <c r="EW42" s="15">
        <v>478</v>
      </c>
      <c r="EX42" s="15">
        <v>234</v>
      </c>
      <c r="EY42" s="15">
        <v>134</v>
      </c>
      <c r="EZ42" s="15">
        <v>131</v>
      </c>
      <c r="FA42" s="15">
        <v>107</v>
      </c>
      <c r="FB42" s="15">
        <v>91</v>
      </c>
      <c r="FC42" s="15">
        <v>100</v>
      </c>
      <c r="FD42" s="15">
        <v>73</v>
      </c>
      <c r="FE42" s="15">
        <v>72</v>
      </c>
      <c r="FF42" s="15">
        <v>80</v>
      </c>
      <c r="FG42" s="15">
        <v>103</v>
      </c>
      <c r="FH42" s="15">
        <v>454</v>
      </c>
      <c r="FI42" s="15">
        <v>495</v>
      </c>
      <c r="FJ42" s="15">
        <v>265</v>
      </c>
      <c r="FK42" s="15">
        <v>25</v>
      </c>
      <c r="FL42" s="15">
        <v>41</v>
      </c>
      <c r="FM42" s="15">
        <v>105</v>
      </c>
      <c r="FN42" s="15">
        <v>210</v>
      </c>
      <c r="FO42" s="15">
        <v>275</v>
      </c>
      <c r="FP42" s="15">
        <v>357</v>
      </c>
      <c r="FQ42" s="15">
        <v>487</v>
      </c>
      <c r="FR42" s="15">
        <v>547</v>
      </c>
      <c r="FS42" s="15">
        <v>589</v>
      </c>
      <c r="FT42" s="15">
        <v>2443</v>
      </c>
      <c r="FU42" s="15">
        <v>3127</v>
      </c>
      <c r="FV42" s="15">
        <v>1966</v>
      </c>
      <c r="FW42" s="15">
        <v>1613</v>
      </c>
      <c r="FX42" s="15">
        <v>1417</v>
      </c>
      <c r="FY42" s="15">
        <v>1205</v>
      </c>
      <c r="FZ42" s="15">
        <v>959</v>
      </c>
      <c r="GA42" s="15">
        <v>813</v>
      </c>
      <c r="GB42" s="15">
        <v>683</v>
      </c>
      <c r="GC42" s="15">
        <v>594</v>
      </c>
      <c r="GD42" s="15">
        <v>524</v>
      </c>
      <c r="GE42" s="15"/>
      <c r="GF42" s="15"/>
      <c r="GG42" s="15"/>
      <c r="GH42" s="15"/>
      <c r="GI42" s="15"/>
      <c r="GJ42" s="15"/>
      <c r="GK42" s="15"/>
      <c r="GL42" s="15"/>
      <c r="GM42" s="15"/>
      <c r="GN42" s="15"/>
      <c r="GO42" s="15"/>
      <c r="GP42" s="15"/>
      <c r="GQ42" s="15"/>
      <c r="GR42" s="15"/>
      <c r="GS42" s="15"/>
      <c r="GT42" s="15"/>
      <c r="GU42" s="15"/>
      <c r="GV42" s="15"/>
      <c r="GW42" s="15"/>
      <c r="GX42" s="15"/>
      <c r="GY42" s="15"/>
      <c r="GZ42" s="15"/>
      <c r="HA42" s="15"/>
      <c r="HB42" s="15"/>
      <c r="HC42" s="15"/>
      <c r="HD42" s="15"/>
      <c r="HE42" s="15"/>
      <c r="HF42" s="15"/>
      <c r="HG42" s="15"/>
      <c r="HH42" s="15"/>
      <c r="HI42" s="15"/>
      <c r="HJ42" s="15"/>
      <c r="HK42" s="15"/>
      <c r="HL42" s="15"/>
      <c r="HM42" s="15"/>
      <c r="HN42" s="15"/>
      <c r="HO42" s="15"/>
      <c r="HP42" s="15"/>
      <c r="HQ42" s="15"/>
      <c r="HR42" s="15"/>
      <c r="HS42" s="15"/>
      <c r="HT42" s="15"/>
      <c r="HU42" s="15"/>
      <c r="HV42" s="15"/>
      <c r="HW42" s="15"/>
      <c r="HX42" s="15"/>
      <c r="HY42" s="15"/>
      <c r="HZ42" s="15"/>
      <c r="IA42" s="15"/>
      <c r="IB42" s="15"/>
      <c r="IC42" s="15"/>
      <c r="ID42" s="15"/>
      <c r="IE42" s="15"/>
      <c r="IF42" s="15"/>
      <c r="IG42" s="15"/>
      <c r="IH42" s="15"/>
      <c r="II42" s="15"/>
      <c r="IJ42" s="15"/>
      <c r="IK42" s="15"/>
      <c r="IL42" s="15"/>
      <c r="IM42" s="15"/>
      <c r="IN42" s="15"/>
      <c r="IO42" s="15"/>
      <c r="IP42" s="15"/>
      <c r="JL42" s="47">
        <v>641</v>
      </c>
      <c r="JM42" s="47">
        <v>641</v>
      </c>
      <c r="JN42" s="47">
        <v>641</v>
      </c>
      <c r="JO42" s="94">
        <v>506</v>
      </c>
      <c r="JP42" s="94">
        <v>506</v>
      </c>
      <c r="JQ42" s="94">
        <v>506</v>
      </c>
      <c r="JR42" s="94">
        <v>506</v>
      </c>
      <c r="JS42" s="94">
        <v>506</v>
      </c>
      <c r="JT42" s="94">
        <v>506</v>
      </c>
      <c r="JU42" s="94">
        <v>506</v>
      </c>
      <c r="JV42" s="94">
        <v>506</v>
      </c>
      <c r="JW42" s="94">
        <v>506</v>
      </c>
      <c r="JX42" s="94">
        <v>506</v>
      </c>
      <c r="JY42" s="94">
        <v>507</v>
      </c>
      <c r="JZ42" s="94">
        <v>508</v>
      </c>
      <c r="KA42" s="94">
        <v>509</v>
      </c>
      <c r="KB42" s="94">
        <v>510</v>
      </c>
      <c r="KC42" s="94">
        <v>511</v>
      </c>
      <c r="KD42" s="94">
        <v>511</v>
      </c>
      <c r="KE42" s="94">
        <v>511</v>
      </c>
      <c r="KF42" s="94">
        <v>511</v>
      </c>
      <c r="KG42" s="94">
        <v>511</v>
      </c>
      <c r="KH42" s="94">
        <v>511</v>
      </c>
      <c r="KI42" s="94">
        <v>511</v>
      </c>
      <c r="KJ42" s="94">
        <v>511</v>
      </c>
      <c r="KK42" s="94">
        <v>511</v>
      </c>
      <c r="KL42" s="94">
        <v>511</v>
      </c>
      <c r="KM42" s="94">
        <v>511</v>
      </c>
      <c r="KN42" s="94">
        <v>511</v>
      </c>
      <c r="KO42" s="94">
        <v>511</v>
      </c>
      <c r="KP42" s="94">
        <v>511</v>
      </c>
      <c r="KQ42" s="94">
        <v>512</v>
      </c>
      <c r="KR42" s="94">
        <v>512</v>
      </c>
      <c r="KS42" s="94">
        <v>512</v>
      </c>
      <c r="KT42" s="94">
        <v>512</v>
      </c>
      <c r="KU42" s="94">
        <v>512</v>
      </c>
      <c r="KV42" s="94">
        <v>512</v>
      </c>
      <c r="KW42" s="94">
        <v>512</v>
      </c>
      <c r="KX42" s="94">
        <v>512</v>
      </c>
      <c r="KY42" s="94">
        <v>512</v>
      </c>
      <c r="KZ42" s="94">
        <v>512</v>
      </c>
      <c r="LA42" s="94">
        <v>512</v>
      </c>
      <c r="LB42" s="94">
        <v>512</v>
      </c>
      <c r="LC42" s="94">
        <v>512</v>
      </c>
      <c r="LD42" s="94">
        <v>512</v>
      </c>
      <c r="LE42" s="94">
        <v>512</v>
      </c>
      <c r="LF42" s="94">
        <v>512</v>
      </c>
      <c r="LG42" s="94">
        <v>512</v>
      </c>
      <c r="LH42" s="94">
        <v>512</v>
      </c>
      <c r="LI42" s="94">
        <v>512</v>
      </c>
      <c r="LJ42" s="94">
        <v>512</v>
      </c>
      <c r="LK42" s="94">
        <v>512</v>
      </c>
      <c r="LL42" s="94">
        <v>512</v>
      </c>
      <c r="LM42" s="94">
        <v>512</v>
      </c>
      <c r="LN42" s="94">
        <v>512</v>
      </c>
      <c r="LO42" s="94">
        <v>405</v>
      </c>
      <c r="LP42" s="94">
        <v>405</v>
      </c>
      <c r="LQ42" s="94">
        <v>348</v>
      </c>
      <c r="LR42" s="94">
        <v>348</v>
      </c>
      <c r="LS42" s="94">
        <v>348</v>
      </c>
      <c r="LT42" s="94">
        <v>348</v>
      </c>
      <c r="LU42" s="94">
        <v>348</v>
      </c>
      <c r="LV42" s="94">
        <v>348</v>
      </c>
      <c r="LW42" s="94">
        <v>348</v>
      </c>
      <c r="LX42" s="94">
        <v>348</v>
      </c>
      <c r="LY42" s="94">
        <v>348</v>
      </c>
      <c r="LZ42" s="94">
        <v>348</v>
      </c>
      <c r="MA42" s="94">
        <v>348</v>
      </c>
      <c r="MB42" s="94">
        <v>348</v>
      </c>
    </row>
    <row r="43" spans="1:340" s="47" customFormat="1" ht="15" hidden="1" customHeight="1" x14ac:dyDescent="0.2">
      <c r="A43" s="34" t="s">
        <v>133</v>
      </c>
      <c r="B43" s="34" t="s">
        <v>179</v>
      </c>
      <c r="C43" s="35" t="s">
        <v>115</v>
      </c>
      <c r="D43" s="13">
        <v>0</v>
      </c>
      <c r="E43" s="13">
        <v>0</v>
      </c>
      <c r="F43" s="13">
        <v>0</v>
      </c>
      <c r="G43" s="13">
        <v>0</v>
      </c>
      <c r="H43" s="13">
        <v>0</v>
      </c>
      <c r="I43" s="13">
        <v>0</v>
      </c>
      <c r="J43" s="13">
        <v>0</v>
      </c>
      <c r="K43" s="13">
        <v>0</v>
      </c>
      <c r="L43" s="13">
        <v>0</v>
      </c>
      <c r="M43" s="13">
        <v>0</v>
      </c>
      <c r="N43" s="13">
        <v>0</v>
      </c>
      <c r="O43" s="13">
        <v>0</v>
      </c>
      <c r="P43" s="13">
        <v>0</v>
      </c>
      <c r="Q43" s="13">
        <v>0</v>
      </c>
      <c r="R43" s="13">
        <v>0</v>
      </c>
      <c r="S43" s="13">
        <v>0</v>
      </c>
      <c r="T43" s="13">
        <v>0</v>
      </c>
      <c r="U43" s="13">
        <v>0</v>
      </c>
      <c r="V43" s="13">
        <v>0</v>
      </c>
      <c r="W43" s="13">
        <v>0</v>
      </c>
      <c r="X43" s="13">
        <v>0</v>
      </c>
      <c r="Y43" s="13">
        <v>0</v>
      </c>
      <c r="Z43" s="13">
        <v>0</v>
      </c>
      <c r="AA43" s="13">
        <v>0</v>
      </c>
      <c r="AB43" s="13">
        <v>0</v>
      </c>
      <c r="AC43" s="13">
        <v>0</v>
      </c>
      <c r="AD43" s="13">
        <v>0</v>
      </c>
      <c r="AE43" s="13">
        <v>0</v>
      </c>
      <c r="AF43" s="13">
        <v>0</v>
      </c>
      <c r="AG43" s="13">
        <v>0</v>
      </c>
      <c r="AH43" s="13">
        <v>0</v>
      </c>
      <c r="AI43" s="13">
        <v>0</v>
      </c>
      <c r="AJ43" s="13">
        <v>0</v>
      </c>
      <c r="AK43" s="13">
        <v>0</v>
      </c>
      <c r="AL43" s="13">
        <v>0</v>
      </c>
      <c r="AM43" s="13">
        <v>0</v>
      </c>
      <c r="AN43" s="13">
        <v>0</v>
      </c>
      <c r="AO43" s="13">
        <v>0</v>
      </c>
      <c r="AP43" s="13">
        <v>0</v>
      </c>
      <c r="AQ43" s="13">
        <v>0</v>
      </c>
      <c r="AR43" s="13">
        <v>0</v>
      </c>
      <c r="AS43" s="13">
        <v>0</v>
      </c>
      <c r="AT43" s="13">
        <v>0</v>
      </c>
      <c r="AU43" s="13">
        <v>0</v>
      </c>
      <c r="AV43" s="13">
        <v>0</v>
      </c>
      <c r="AW43" s="13">
        <v>0</v>
      </c>
      <c r="AX43" s="13">
        <v>0</v>
      </c>
      <c r="AY43" s="13">
        <v>0</v>
      </c>
      <c r="AZ43" s="13">
        <v>0</v>
      </c>
      <c r="BA43" s="13">
        <v>0</v>
      </c>
      <c r="BB43" s="13">
        <v>0</v>
      </c>
      <c r="BC43" s="13">
        <v>0</v>
      </c>
      <c r="BD43" s="13">
        <v>0</v>
      </c>
      <c r="BE43" s="13">
        <v>0</v>
      </c>
      <c r="BF43" s="14">
        <v>0</v>
      </c>
      <c r="BG43" s="14">
        <v>0</v>
      </c>
      <c r="BH43" s="14">
        <v>0</v>
      </c>
      <c r="BI43" s="14">
        <v>0</v>
      </c>
      <c r="BJ43" s="14">
        <v>0</v>
      </c>
      <c r="BK43" s="14">
        <v>0</v>
      </c>
      <c r="BL43" s="14">
        <v>0</v>
      </c>
      <c r="BM43" s="14">
        <v>0</v>
      </c>
      <c r="BN43" s="14">
        <v>0</v>
      </c>
      <c r="BO43" s="14">
        <v>0</v>
      </c>
      <c r="BP43" s="14">
        <v>0</v>
      </c>
      <c r="BQ43" s="14">
        <v>0</v>
      </c>
      <c r="BR43" s="14">
        <v>0</v>
      </c>
      <c r="BS43" s="14">
        <v>0</v>
      </c>
      <c r="BT43" s="14">
        <v>0</v>
      </c>
      <c r="BU43" s="14">
        <v>0</v>
      </c>
      <c r="BV43" s="14">
        <v>0</v>
      </c>
      <c r="BW43" s="14">
        <v>0</v>
      </c>
      <c r="BX43" s="14">
        <v>0</v>
      </c>
      <c r="BY43" s="14">
        <v>243</v>
      </c>
      <c r="BZ43" s="14">
        <v>303</v>
      </c>
      <c r="CA43" s="14">
        <v>332</v>
      </c>
      <c r="CB43" s="14">
        <v>364</v>
      </c>
      <c r="CC43" s="14">
        <v>403</v>
      </c>
      <c r="CD43" s="14">
        <v>409</v>
      </c>
      <c r="CE43" s="14">
        <v>384</v>
      </c>
      <c r="CF43" s="14">
        <v>438</v>
      </c>
      <c r="CG43" s="14">
        <v>496</v>
      </c>
      <c r="CH43" s="14">
        <v>531</v>
      </c>
      <c r="CI43" s="14">
        <v>569</v>
      </c>
      <c r="CJ43" s="14">
        <v>571</v>
      </c>
      <c r="CK43" s="14">
        <v>537</v>
      </c>
      <c r="CL43" s="14">
        <v>678</v>
      </c>
      <c r="CM43" s="14">
        <v>643</v>
      </c>
      <c r="CN43" s="14">
        <v>0</v>
      </c>
      <c r="CO43" s="14">
        <v>0</v>
      </c>
      <c r="CP43" s="14">
        <v>527</v>
      </c>
      <c r="CQ43" s="14">
        <v>612</v>
      </c>
      <c r="CR43" s="14">
        <v>487</v>
      </c>
      <c r="CS43" s="14">
        <v>549</v>
      </c>
      <c r="CT43" s="14">
        <v>556</v>
      </c>
      <c r="CU43" s="14">
        <v>556</v>
      </c>
      <c r="CV43" s="14">
        <v>542</v>
      </c>
      <c r="CW43" s="14">
        <v>547</v>
      </c>
      <c r="CX43" s="14">
        <v>536</v>
      </c>
      <c r="CY43" s="14">
        <v>574</v>
      </c>
      <c r="CZ43" s="14">
        <v>644</v>
      </c>
      <c r="DA43" s="14">
        <v>682</v>
      </c>
      <c r="DB43" s="14">
        <v>648</v>
      </c>
      <c r="DC43" s="14">
        <v>623</v>
      </c>
      <c r="DD43" s="14">
        <v>559</v>
      </c>
      <c r="DE43" s="14">
        <v>534</v>
      </c>
      <c r="DF43" s="14">
        <v>528</v>
      </c>
      <c r="DG43" s="14">
        <v>877</v>
      </c>
      <c r="DH43" s="14">
        <v>738</v>
      </c>
      <c r="DI43" s="14">
        <v>629</v>
      </c>
      <c r="DJ43" s="14">
        <v>557</v>
      </c>
      <c r="DK43" s="14">
        <v>484</v>
      </c>
      <c r="DL43" s="14">
        <v>453</v>
      </c>
      <c r="DM43" s="14">
        <v>465</v>
      </c>
      <c r="DN43" s="14">
        <v>375</v>
      </c>
      <c r="DO43" s="14">
        <v>309</v>
      </c>
      <c r="DP43" s="14">
        <v>257</v>
      </c>
      <c r="DQ43" s="14">
        <v>240</v>
      </c>
      <c r="DR43" s="14">
        <v>211</v>
      </c>
      <c r="DS43" s="14">
        <v>231</v>
      </c>
      <c r="DT43" s="14">
        <v>221</v>
      </c>
      <c r="DU43" s="14">
        <v>207</v>
      </c>
      <c r="DV43" s="14">
        <v>240</v>
      </c>
      <c r="DW43" s="14">
        <v>231</v>
      </c>
      <c r="DX43" s="14">
        <v>252</v>
      </c>
      <c r="DY43" s="14">
        <v>276</v>
      </c>
      <c r="DZ43" s="14">
        <v>245</v>
      </c>
      <c r="EA43" s="14">
        <v>180</v>
      </c>
      <c r="EB43" s="14">
        <v>173</v>
      </c>
      <c r="EC43" s="14">
        <v>149</v>
      </c>
      <c r="ED43" s="14">
        <v>122</v>
      </c>
      <c r="EE43" s="14">
        <v>122</v>
      </c>
      <c r="EF43" s="14">
        <v>124</v>
      </c>
      <c r="EG43" s="14">
        <v>137</v>
      </c>
      <c r="EH43" s="14">
        <v>181</v>
      </c>
      <c r="EI43" s="14">
        <v>197</v>
      </c>
      <c r="EJ43" s="14">
        <v>199</v>
      </c>
      <c r="EK43" s="14">
        <v>233</v>
      </c>
      <c r="EL43" s="14">
        <v>217</v>
      </c>
      <c r="EM43" s="14">
        <v>90</v>
      </c>
      <c r="EN43" s="14">
        <v>92</v>
      </c>
      <c r="EO43" s="14">
        <v>87</v>
      </c>
      <c r="EP43" s="14">
        <v>88</v>
      </c>
      <c r="EQ43" s="14">
        <v>97</v>
      </c>
      <c r="ER43" s="14">
        <v>75</v>
      </c>
      <c r="ES43" s="14">
        <v>61</v>
      </c>
      <c r="ET43" s="14">
        <v>75</v>
      </c>
      <c r="EU43" s="14">
        <v>73</v>
      </c>
      <c r="EV43" s="14">
        <v>105</v>
      </c>
      <c r="EW43" s="15">
        <v>109</v>
      </c>
      <c r="EX43" s="15">
        <v>114</v>
      </c>
      <c r="EY43" s="15">
        <v>95</v>
      </c>
      <c r="EZ43" s="15">
        <v>91</v>
      </c>
      <c r="FA43" s="15">
        <v>79</v>
      </c>
      <c r="FB43" s="15">
        <v>89</v>
      </c>
      <c r="FC43" s="15">
        <v>101</v>
      </c>
      <c r="FD43" s="15">
        <v>98</v>
      </c>
      <c r="FE43" s="15">
        <v>115</v>
      </c>
      <c r="FF43" s="15">
        <v>110</v>
      </c>
      <c r="FG43" s="15">
        <v>112</v>
      </c>
      <c r="FH43" s="15">
        <v>129</v>
      </c>
      <c r="FI43" s="15">
        <v>128</v>
      </c>
      <c r="FJ43" s="15">
        <v>143</v>
      </c>
      <c r="FK43" s="15">
        <v>34</v>
      </c>
      <c r="FL43" s="15">
        <v>40</v>
      </c>
      <c r="FM43" s="15">
        <v>156</v>
      </c>
      <c r="FN43" s="15">
        <v>478</v>
      </c>
      <c r="FO43" s="15">
        <v>780</v>
      </c>
      <c r="FP43" s="15">
        <v>984</v>
      </c>
      <c r="FQ43" s="15">
        <v>1211</v>
      </c>
      <c r="FR43" s="15">
        <v>1312</v>
      </c>
      <c r="FS43" s="15">
        <v>1248</v>
      </c>
      <c r="FT43" s="15">
        <v>1370</v>
      </c>
      <c r="FU43" s="15">
        <v>1346</v>
      </c>
      <c r="FV43" s="15">
        <v>1239</v>
      </c>
      <c r="FW43" s="15">
        <v>1140</v>
      </c>
      <c r="FX43" s="15">
        <v>1043</v>
      </c>
      <c r="FY43" s="15">
        <v>1008</v>
      </c>
      <c r="FZ43" s="15">
        <v>875</v>
      </c>
      <c r="GA43" s="15">
        <v>834</v>
      </c>
      <c r="GB43" s="15">
        <v>787</v>
      </c>
      <c r="GC43" s="15">
        <v>800</v>
      </c>
      <c r="GD43" s="15">
        <v>736</v>
      </c>
      <c r="GE43" s="15"/>
      <c r="GF43" s="15"/>
      <c r="GG43" s="15"/>
      <c r="GH43" s="15"/>
      <c r="GI43" s="15"/>
      <c r="GJ43" s="15"/>
      <c r="GK43" s="15"/>
      <c r="GL43" s="15"/>
      <c r="GM43" s="15"/>
      <c r="GN43" s="15"/>
      <c r="GO43" s="15"/>
      <c r="GP43" s="15"/>
      <c r="GQ43" s="15"/>
      <c r="GR43" s="15"/>
      <c r="GS43" s="15"/>
      <c r="GT43" s="15"/>
      <c r="GU43" s="15"/>
      <c r="GV43" s="15"/>
      <c r="GW43" s="15"/>
      <c r="GX43" s="15"/>
      <c r="GY43" s="15"/>
      <c r="GZ43" s="15"/>
      <c r="HA43" s="15"/>
      <c r="HB43" s="15"/>
      <c r="HC43" s="15"/>
      <c r="HD43" s="15"/>
      <c r="HE43" s="15"/>
      <c r="HF43" s="15"/>
      <c r="HG43" s="15"/>
      <c r="HH43" s="15"/>
      <c r="HI43" s="15"/>
      <c r="HJ43" s="15"/>
      <c r="HK43" s="15"/>
      <c r="HL43" s="15"/>
      <c r="HM43" s="15"/>
      <c r="HN43" s="15"/>
      <c r="HO43" s="15"/>
      <c r="HP43" s="15"/>
      <c r="HQ43" s="15"/>
      <c r="HR43" s="15"/>
      <c r="HS43" s="15"/>
      <c r="HT43" s="15"/>
      <c r="HU43" s="15"/>
      <c r="HV43" s="15"/>
      <c r="HW43" s="15"/>
      <c r="HX43" s="15"/>
      <c r="HY43" s="15"/>
      <c r="HZ43" s="15"/>
      <c r="IA43" s="15"/>
      <c r="IB43" s="15"/>
      <c r="IC43" s="15"/>
      <c r="ID43" s="15"/>
      <c r="IE43" s="15"/>
      <c r="IF43" s="15"/>
      <c r="IG43" s="15"/>
      <c r="IH43" s="15"/>
      <c r="II43" s="15"/>
      <c r="IJ43" s="15"/>
      <c r="IK43" s="15"/>
      <c r="IL43" s="15"/>
      <c r="IM43" s="15"/>
      <c r="IN43" s="15"/>
      <c r="IO43" s="15"/>
      <c r="IP43" s="15"/>
      <c r="JL43" s="47">
        <v>4881</v>
      </c>
      <c r="JM43" s="47">
        <v>4881</v>
      </c>
      <c r="JN43" s="47">
        <v>4881</v>
      </c>
      <c r="JO43" s="94">
        <v>4947</v>
      </c>
      <c r="JP43" s="94">
        <v>4947</v>
      </c>
      <c r="JQ43" s="94">
        <v>4947</v>
      </c>
      <c r="JR43" s="94">
        <v>4947</v>
      </c>
      <c r="JS43" s="94">
        <v>4947</v>
      </c>
      <c r="JT43" s="94">
        <v>4947</v>
      </c>
      <c r="JU43" s="94">
        <v>4947</v>
      </c>
      <c r="JV43" s="94">
        <v>4947</v>
      </c>
      <c r="JW43" s="94">
        <v>4947</v>
      </c>
      <c r="JX43" s="94">
        <v>4947</v>
      </c>
      <c r="JY43" s="94">
        <v>4948</v>
      </c>
      <c r="JZ43" s="94">
        <v>4949</v>
      </c>
      <c r="KA43" s="94">
        <v>4950</v>
      </c>
      <c r="KB43" s="94">
        <v>4951</v>
      </c>
      <c r="KC43" s="94">
        <v>4952</v>
      </c>
      <c r="KD43" s="94">
        <v>4952</v>
      </c>
      <c r="KE43" s="94">
        <v>4952</v>
      </c>
      <c r="KF43" s="94">
        <v>4952</v>
      </c>
      <c r="KG43" s="94">
        <v>4952</v>
      </c>
      <c r="KH43" s="94">
        <v>4952</v>
      </c>
      <c r="KI43" s="94">
        <v>4952</v>
      </c>
      <c r="KJ43" s="94">
        <v>4952</v>
      </c>
      <c r="KK43" s="94">
        <v>4952</v>
      </c>
      <c r="KL43" s="94">
        <v>4952</v>
      </c>
      <c r="KM43" s="94">
        <v>4952</v>
      </c>
      <c r="KN43" s="94">
        <v>4952</v>
      </c>
      <c r="KO43" s="94">
        <v>4952</v>
      </c>
      <c r="KP43" s="94">
        <v>4952</v>
      </c>
      <c r="KQ43" s="94">
        <v>4953</v>
      </c>
      <c r="KR43" s="94">
        <v>4953</v>
      </c>
      <c r="KS43" s="94">
        <v>4953</v>
      </c>
      <c r="KT43" s="94">
        <v>4953</v>
      </c>
      <c r="KU43" s="94">
        <v>4953</v>
      </c>
      <c r="KV43" s="94">
        <v>4953</v>
      </c>
      <c r="KW43" s="94">
        <v>4953</v>
      </c>
      <c r="KX43" s="94">
        <v>4953</v>
      </c>
      <c r="KY43" s="94">
        <v>4953</v>
      </c>
      <c r="KZ43" s="94">
        <v>4953</v>
      </c>
      <c r="LA43" s="94">
        <v>4953</v>
      </c>
      <c r="LB43" s="94">
        <v>4953</v>
      </c>
      <c r="LC43" s="94">
        <v>4953</v>
      </c>
      <c r="LD43" s="94">
        <v>4953</v>
      </c>
      <c r="LE43" s="94">
        <v>4953</v>
      </c>
      <c r="LF43" s="94">
        <v>4953</v>
      </c>
      <c r="LG43" s="94">
        <v>4953</v>
      </c>
      <c r="LH43" s="94">
        <v>4953</v>
      </c>
      <c r="LI43" s="94">
        <v>4953</v>
      </c>
      <c r="LJ43" s="94">
        <v>4953</v>
      </c>
      <c r="LK43" s="94">
        <v>4953</v>
      </c>
      <c r="LL43" s="94">
        <v>4953</v>
      </c>
      <c r="LM43" s="94">
        <v>4953</v>
      </c>
      <c r="LN43" s="94">
        <v>4953</v>
      </c>
      <c r="LO43" s="94">
        <v>2358</v>
      </c>
      <c r="LP43" s="94">
        <v>2358</v>
      </c>
      <c r="LQ43" s="94">
        <v>2354</v>
      </c>
      <c r="LR43" s="94">
        <v>2354</v>
      </c>
      <c r="LS43" s="94">
        <v>2354</v>
      </c>
      <c r="LT43" s="94">
        <v>2354</v>
      </c>
      <c r="LU43" s="94">
        <v>2354</v>
      </c>
      <c r="LV43" s="94">
        <v>2354</v>
      </c>
      <c r="LW43" s="94">
        <v>2354</v>
      </c>
      <c r="LX43" s="94">
        <v>2354</v>
      </c>
      <c r="LY43" s="94">
        <v>2354</v>
      </c>
      <c r="LZ43" s="94">
        <v>2354</v>
      </c>
      <c r="MA43" s="94">
        <v>2354</v>
      </c>
      <c r="MB43" s="94">
        <v>2354</v>
      </c>
    </row>
    <row r="44" spans="1:340" s="47" customFormat="1" ht="15" hidden="1" customHeight="1" x14ac:dyDescent="0.2">
      <c r="A44" s="34" t="s">
        <v>133</v>
      </c>
      <c r="B44" s="34" t="s">
        <v>180</v>
      </c>
      <c r="C44" s="35" t="s">
        <v>116</v>
      </c>
      <c r="D44" s="13">
        <v>0</v>
      </c>
      <c r="E44" s="13">
        <v>0</v>
      </c>
      <c r="F44" s="13">
        <v>0</v>
      </c>
      <c r="G44" s="13">
        <v>0</v>
      </c>
      <c r="H44" s="13">
        <v>0</v>
      </c>
      <c r="I44" s="13">
        <v>0</v>
      </c>
      <c r="J44" s="13">
        <v>0</v>
      </c>
      <c r="K44" s="13">
        <v>0</v>
      </c>
      <c r="L44" s="13">
        <v>0</v>
      </c>
      <c r="M44" s="13">
        <v>0</v>
      </c>
      <c r="N44" s="13">
        <v>0</v>
      </c>
      <c r="O44" s="13">
        <v>0</v>
      </c>
      <c r="P44" s="13">
        <v>0</v>
      </c>
      <c r="Q44" s="13">
        <v>0</v>
      </c>
      <c r="R44" s="13">
        <v>0</v>
      </c>
      <c r="S44" s="13">
        <v>0</v>
      </c>
      <c r="T44" s="13">
        <v>0</v>
      </c>
      <c r="U44" s="13">
        <v>0</v>
      </c>
      <c r="V44" s="13">
        <v>0</v>
      </c>
      <c r="W44" s="13">
        <v>0</v>
      </c>
      <c r="X44" s="13">
        <v>0</v>
      </c>
      <c r="Y44" s="13">
        <v>0</v>
      </c>
      <c r="Z44" s="13">
        <v>0</v>
      </c>
      <c r="AA44" s="13">
        <v>0</v>
      </c>
      <c r="AB44" s="13">
        <v>0</v>
      </c>
      <c r="AC44" s="13">
        <v>0</v>
      </c>
      <c r="AD44" s="13">
        <v>0</v>
      </c>
      <c r="AE44" s="13">
        <v>0</v>
      </c>
      <c r="AF44" s="13">
        <v>0</v>
      </c>
      <c r="AG44" s="13">
        <v>0</v>
      </c>
      <c r="AH44" s="13">
        <v>0</v>
      </c>
      <c r="AI44" s="13">
        <v>0</v>
      </c>
      <c r="AJ44" s="13">
        <v>0</v>
      </c>
      <c r="AK44" s="13">
        <v>0</v>
      </c>
      <c r="AL44" s="13">
        <v>0</v>
      </c>
      <c r="AM44" s="13">
        <v>0</v>
      </c>
      <c r="AN44" s="13">
        <v>0</v>
      </c>
      <c r="AO44" s="13">
        <v>0</v>
      </c>
      <c r="AP44" s="13">
        <v>0</v>
      </c>
      <c r="AQ44" s="13">
        <v>0</v>
      </c>
      <c r="AR44" s="13">
        <v>0</v>
      </c>
      <c r="AS44" s="13">
        <v>0</v>
      </c>
      <c r="AT44" s="13">
        <v>0</v>
      </c>
      <c r="AU44" s="13">
        <v>0</v>
      </c>
      <c r="AV44" s="13">
        <v>0</v>
      </c>
      <c r="AW44" s="13">
        <v>0</v>
      </c>
      <c r="AX44" s="13">
        <v>0</v>
      </c>
      <c r="AY44" s="13">
        <v>0</v>
      </c>
      <c r="AZ44" s="13">
        <v>0</v>
      </c>
      <c r="BA44" s="13">
        <v>0</v>
      </c>
      <c r="BB44" s="13">
        <v>0</v>
      </c>
      <c r="BC44" s="13">
        <v>0</v>
      </c>
      <c r="BD44" s="13">
        <v>0</v>
      </c>
      <c r="BE44" s="13">
        <v>0</v>
      </c>
      <c r="BF44" s="14">
        <v>0</v>
      </c>
      <c r="BG44" s="14">
        <v>0</v>
      </c>
      <c r="BH44" s="14">
        <v>0</v>
      </c>
      <c r="BI44" s="14">
        <v>0</v>
      </c>
      <c r="BJ44" s="14">
        <v>0</v>
      </c>
      <c r="BK44" s="14">
        <v>0</v>
      </c>
      <c r="BL44" s="14">
        <v>0</v>
      </c>
      <c r="BM44" s="14">
        <v>0</v>
      </c>
      <c r="BN44" s="14">
        <v>0</v>
      </c>
      <c r="BO44" s="14">
        <v>0</v>
      </c>
      <c r="BP44" s="14">
        <v>0</v>
      </c>
      <c r="BQ44" s="14">
        <v>0</v>
      </c>
      <c r="BR44" s="14">
        <v>0</v>
      </c>
      <c r="BS44" s="14">
        <v>0</v>
      </c>
      <c r="BT44" s="14">
        <v>0</v>
      </c>
      <c r="BU44" s="14">
        <v>0</v>
      </c>
      <c r="BV44" s="14">
        <v>0</v>
      </c>
      <c r="BW44" s="14">
        <v>0</v>
      </c>
      <c r="BX44" s="14">
        <v>0</v>
      </c>
      <c r="BY44" s="14">
        <v>239</v>
      </c>
      <c r="BZ44" s="14">
        <v>345</v>
      </c>
      <c r="CA44" s="14">
        <v>369</v>
      </c>
      <c r="CB44" s="14">
        <v>384</v>
      </c>
      <c r="CC44" s="14">
        <v>411</v>
      </c>
      <c r="CD44" s="14">
        <v>454</v>
      </c>
      <c r="CE44" s="14">
        <v>464</v>
      </c>
      <c r="CF44" s="14">
        <v>463</v>
      </c>
      <c r="CG44" s="14">
        <v>525</v>
      </c>
      <c r="CH44" s="14">
        <v>578</v>
      </c>
      <c r="CI44" s="14">
        <v>591</v>
      </c>
      <c r="CJ44" s="14">
        <v>600</v>
      </c>
      <c r="CK44" s="14">
        <v>611</v>
      </c>
      <c r="CL44" s="14">
        <v>707</v>
      </c>
      <c r="CM44" s="14">
        <v>719</v>
      </c>
      <c r="CN44" s="14">
        <v>0</v>
      </c>
      <c r="CO44" s="14">
        <v>0</v>
      </c>
      <c r="CP44" s="14">
        <v>564</v>
      </c>
      <c r="CQ44" s="14">
        <v>688</v>
      </c>
      <c r="CR44" s="14">
        <v>559</v>
      </c>
      <c r="CS44" s="14">
        <v>722</v>
      </c>
      <c r="CT44" s="14">
        <v>742</v>
      </c>
      <c r="CU44" s="14">
        <v>742</v>
      </c>
      <c r="CV44" s="14">
        <v>713</v>
      </c>
      <c r="CW44" s="14">
        <v>677</v>
      </c>
      <c r="CX44" s="14">
        <v>706</v>
      </c>
      <c r="CY44" s="14">
        <v>715</v>
      </c>
      <c r="CZ44" s="14">
        <v>733</v>
      </c>
      <c r="DA44" s="14">
        <v>759</v>
      </c>
      <c r="DB44" s="14">
        <v>772</v>
      </c>
      <c r="DC44" s="14">
        <v>767</v>
      </c>
      <c r="DD44" s="14">
        <v>759</v>
      </c>
      <c r="DE44" s="14">
        <v>749</v>
      </c>
      <c r="DF44" s="14">
        <v>744</v>
      </c>
      <c r="DG44" s="14">
        <v>110</v>
      </c>
      <c r="DH44" s="14">
        <v>105</v>
      </c>
      <c r="DI44" s="14">
        <v>92</v>
      </c>
      <c r="DJ44" s="14">
        <v>85</v>
      </c>
      <c r="DK44" s="14">
        <v>78</v>
      </c>
      <c r="DL44" s="14">
        <v>72</v>
      </c>
      <c r="DM44" s="14">
        <v>71</v>
      </c>
      <c r="DN44" s="14">
        <v>57</v>
      </c>
      <c r="DO44" s="14">
        <v>43</v>
      </c>
      <c r="DP44" s="14">
        <v>38</v>
      </c>
      <c r="DQ44" s="14">
        <v>45</v>
      </c>
      <c r="DR44" s="14">
        <v>31</v>
      </c>
      <c r="DS44" s="14">
        <v>28</v>
      </c>
      <c r="DT44" s="14">
        <v>25</v>
      </c>
      <c r="DU44" s="14">
        <v>28</v>
      </c>
      <c r="DV44" s="14">
        <v>34</v>
      </c>
      <c r="DW44" s="14">
        <v>46</v>
      </c>
      <c r="DX44" s="14">
        <v>44</v>
      </c>
      <c r="DY44" s="14">
        <v>50</v>
      </c>
      <c r="DZ44" s="14">
        <v>50</v>
      </c>
      <c r="EA44" s="14">
        <v>41</v>
      </c>
      <c r="EB44" s="14">
        <v>40</v>
      </c>
      <c r="EC44" s="14">
        <v>28</v>
      </c>
      <c r="ED44" s="14">
        <v>30</v>
      </c>
      <c r="EE44" s="14">
        <v>23</v>
      </c>
      <c r="EF44" s="14">
        <v>18</v>
      </c>
      <c r="EG44" s="14">
        <v>21</v>
      </c>
      <c r="EH44" s="14">
        <v>32</v>
      </c>
      <c r="EI44" s="14">
        <v>29</v>
      </c>
      <c r="EJ44" s="14">
        <v>42</v>
      </c>
      <c r="EK44" s="14">
        <v>51</v>
      </c>
      <c r="EL44" s="14">
        <v>45</v>
      </c>
      <c r="EM44" s="14">
        <v>128</v>
      </c>
      <c r="EN44" s="14">
        <v>121</v>
      </c>
      <c r="EO44" s="14">
        <v>104</v>
      </c>
      <c r="EP44" s="14">
        <v>109</v>
      </c>
      <c r="EQ44" s="14">
        <v>130</v>
      </c>
      <c r="ER44" s="14">
        <v>109</v>
      </c>
      <c r="ES44" s="14">
        <v>135</v>
      </c>
      <c r="ET44" s="14">
        <v>120</v>
      </c>
      <c r="EU44" s="14">
        <v>137</v>
      </c>
      <c r="EV44" s="14">
        <v>154</v>
      </c>
      <c r="EW44" s="15">
        <v>190</v>
      </c>
      <c r="EX44" s="15">
        <v>148</v>
      </c>
      <c r="EY44" s="15">
        <v>147</v>
      </c>
      <c r="EZ44" s="15">
        <v>143</v>
      </c>
      <c r="FA44" s="15">
        <v>138</v>
      </c>
      <c r="FB44" s="15">
        <v>147</v>
      </c>
      <c r="FC44" s="15">
        <v>148</v>
      </c>
      <c r="FD44" s="15">
        <v>126</v>
      </c>
      <c r="FE44" s="15">
        <v>139</v>
      </c>
      <c r="FF44" s="15">
        <v>125</v>
      </c>
      <c r="FG44" s="15">
        <v>146</v>
      </c>
      <c r="FH44" s="15">
        <v>153</v>
      </c>
      <c r="FI44" s="15">
        <v>174</v>
      </c>
      <c r="FJ44" s="15">
        <v>185</v>
      </c>
      <c r="FK44" s="15">
        <v>86</v>
      </c>
      <c r="FL44" s="15">
        <v>101</v>
      </c>
      <c r="FM44" s="15">
        <v>146</v>
      </c>
      <c r="FN44" s="15">
        <v>333</v>
      </c>
      <c r="FO44" s="15">
        <v>457</v>
      </c>
      <c r="FP44" s="15">
        <v>578</v>
      </c>
      <c r="FQ44" s="15">
        <v>750</v>
      </c>
      <c r="FR44" s="15">
        <v>793</v>
      </c>
      <c r="FS44" s="15">
        <v>841</v>
      </c>
      <c r="FT44" s="15">
        <v>927</v>
      </c>
      <c r="FU44" s="15">
        <v>912</v>
      </c>
      <c r="FV44" s="15">
        <v>964</v>
      </c>
      <c r="FW44" s="15">
        <v>1001</v>
      </c>
      <c r="FX44" s="15">
        <v>1039</v>
      </c>
      <c r="FY44" s="15">
        <v>1015</v>
      </c>
      <c r="FZ44" s="15">
        <v>993</v>
      </c>
      <c r="GA44" s="15">
        <v>949</v>
      </c>
      <c r="GB44" s="15">
        <v>879</v>
      </c>
      <c r="GC44" s="15">
        <v>947</v>
      </c>
      <c r="GD44" s="15">
        <v>928</v>
      </c>
      <c r="GE44" s="15"/>
      <c r="GF44" s="15"/>
      <c r="GG44" s="15"/>
      <c r="GH44" s="15"/>
      <c r="GI44" s="15"/>
      <c r="GJ44" s="15"/>
      <c r="GK44" s="15"/>
      <c r="GL44" s="15"/>
      <c r="GM44" s="15"/>
      <c r="GN44" s="15"/>
      <c r="GO44" s="15"/>
      <c r="GP44" s="15"/>
      <c r="GQ44" s="15"/>
      <c r="GR44" s="15"/>
      <c r="GS44" s="15"/>
      <c r="GT44" s="15"/>
      <c r="GU44" s="15"/>
      <c r="GV44" s="15"/>
      <c r="GW44" s="15"/>
      <c r="GX44" s="15"/>
      <c r="GY44" s="15"/>
      <c r="GZ44" s="15"/>
      <c r="HA44" s="15"/>
      <c r="HB44" s="15"/>
      <c r="HC44" s="15"/>
      <c r="HD44" s="15"/>
      <c r="HE44" s="15"/>
      <c r="HF44" s="15"/>
      <c r="HG44" s="15"/>
      <c r="HH44" s="15"/>
      <c r="HI44" s="15"/>
      <c r="HJ44" s="15"/>
      <c r="HK44" s="15"/>
      <c r="HL44" s="15"/>
      <c r="HM44" s="15"/>
      <c r="HN44" s="15"/>
      <c r="HO44" s="15"/>
      <c r="HP44" s="15"/>
      <c r="HQ44" s="15"/>
      <c r="HR44" s="15"/>
      <c r="HS44" s="15"/>
      <c r="HT44" s="15"/>
      <c r="HU44" s="15"/>
      <c r="HV44" s="15"/>
      <c r="HW44" s="15"/>
      <c r="HX44" s="15"/>
      <c r="HY44" s="15"/>
      <c r="HZ44" s="15"/>
      <c r="IA44" s="15"/>
      <c r="IB44" s="15"/>
      <c r="IC44" s="15"/>
      <c r="ID44" s="15"/>
      <c r="IE44" s="15"/>
      <c r="IF44" s="15"/>
      <c r="IG44" s="15"/>
      <c r="IH44" s="15"/>
      <c r="II44" s="15"/>
      <c r="IJ44" s="15"/>
      <c r="IK44" s="15"/>
      <c r="IL44" s="15"/>
      <c r="IM44" s="15"/>
      <c r="IN44" s="15"/>
      <c r="IO44" s="15"/>
      <c r="IP44" s="15"/>
    </row>
    <row r="45" spans="1:340" s="47" customFormat="1" ht="15" hidden="1" customHeight="1" x14ac:dyDescent="0.2">
      <c r="A45" s="34" t="s">
        <v>133</v>
      </c>
      <c r="B45" s="34" t="s">
        <v>181</v>
      </c>
      <c r="C45" s="35" t="s">
        <v>117</v>
      </c>
      <c r="D45" s="13">
        <v>0</v>
      </c>
      <c r="E45" s="13">
        <v>0</v>
      </c>
      <c r="F45" s="13">
        <v>0</v>
      </c>
      <c r="G45" s="13">
        <v>0</v>
      </c>
      <c r="H45" s="13">
        <v>0</v>
      </c>
      <c r="I45" s="13">
        <v>0</v>
      </c>
      <c r="J45" s="13">
        <v>0</v>
      </c>
      <c r="K45" s="13">
        <v>0</v>
      </c>
      <c r="L45" s="13">
        <v>0</v>
      </c>
      <c r="M45" s="13">
        <v>0</v>
      </c>
      <c r="N45" s="13">
        <v>0</v>
      </c>
      <c r="O45" s="13">
        <v>0</v>
      </c>
      <c r="P45" s="13">
        <v>0</v>
      </c>
      <c r="Q45" s="13">
        <v>0</v>
      </c>
      <c r="R45" s="13">
        <v>0</v>
      </c>
      <c r="S45" s="13">
        <v>0</v>
      </c>
      <c r="T45" s="13">
        <v>0</v>
      </c>
      <c r="U45" s="13">
        <v>0</v>
      </c>
      <c r="V45" s="13">
        <v>0</v>
      </c>
      <c r="W45" s="13">
        <v>0</v>
      </c>
      <c r="X45" s="13">
        <v>0</v>
      </c>
      <c r="Y45" s="13">
        <v>0</v>
      </c>
      <c r="Z45" s="13">
        <v>0</v>
      </c>
      <c r="AA45" s="13">
        <v>0</v>
      </c>
      <c r="AB45" s="13">
        <v>0</v>
      </c>
      <c r="AC45" s="13">
        <v>0</v>
      </c>
      <c r="AD45" s="13">
        <v>0</v>
      </c>
      <c r="AE45" s="13">
        <v>0</v>
      </c>
      <c r="AF45" s="13">
        <v>0</v>
      </c>
      <c r="AG45" s="13">
        <v>0</v>
      </c>
      <c r="AH45" s="13">
        <v>0</v>
      </c>
      <c r="AI45" s="13">
        <v>0</v>
      </c>
      <c r="AJ45" s="13">
        <v>0</v>
      </c>
      <c r="AK45" s="13">
        <v>0</v>
      </c>
      <c r="AL45" s="13">
        <v>0</v>
      </c>
      <c r="AM45" s="13">
        <v>0</v>
      </c>
      <c r="AN45" s="13">
        <v>0</v>
      </c>
      <c r="AO45" s="13">
        <v>0</v>
      </c>
      <c r="AP45" s="13">
        <v>0</v>
      </c>
      <c r="AQ45" s="13">
        <v>0</v>
      </c>
      <c r="AR45" s="13">
        <v>0</v>
      </c>
      <c r="AS45" s="13">
        <v>0</v>
      </c>
      <c r="AT45" s="13">
        <v>0</v>
      </c>
      <c r="AU45" s="13">
        <v>0</v>
      </c>
      <c r="AV45" s="13">
        <v>0</v>
      </c>
      <c r="AW45" s="13">
        <v>0</v>
      </c>
      <c r="AX45" s="13">
        <v>0</v>
      </c>
      <c r="AY45" s="13">
        <v>0</v>
      </c>
      <c r="AZ45" s="13">
        <v>0</v>
      </c>
      <c r="BA45" s="13">
        <v>0</v>
      </c>
      <c r="BB45" s="13">
        <v>0</v>
      </c>
      <c r="BC45" s="13">
        <v>0</v>
      </c>
      <c r="BD45" s="13">
        <v>0</v>
      </c>
      <c r="BE45" s="13">
        <v>0</v>
      </c>
      <c r="BF45" s="14">
        <v>0</v>
      </c>
      <c r="BG45" s="14">
        <v>0</v>
      </c>
      <c r="BH45" s="14">
        <v>0</v>
      </c>
      <c r="BI45" s="14">
        <v>0</v>
      </c>
      <c r="BJ45" s="14">
        <v>0</v>
      </c>
      <c r="BK45" s="14">
        <v>0</v>
      </c>
      <c r="BL45" s="14">
        <v>0</v>
      </c>
      <c r="BM45" s="14">
        <v>0</v>
      </c>
      <c r="BN45" s="14">
        <v>0</v>
      </c>
      <c r="BO45" s="14">
        <v>0</v>
      </c>
      <c r="BP45" s="14">
        <v>0</v>
      </c>
      <c r="BQ45" s="14">
        <v>0</v>
      </c>
      <c r="BR45" s="14">
        <v>0</v>
      </c>
      <c r="BS45" s="14">
        <v>0</v>
      </c>
      <c r="BT45" s="14">
        <v>0</v>
      </c>
      <c r="BU45" s="14">
        <v>0</v>
      </c>
      <c r="BV45" s="14">
        <v>0</v>
      </c>
      <c r="BW45" s="14">
        <v>0</v>
      </c>
      <c r="BX45" s="14">
        <v>0</v>
      </c>
      <c r="BY45" s="14">
        <v>0</v>
      </c>
      <c r="BZ45" s="14">
        <v>0</v>
      </c>
      <c r="CA45" s="14">
        <v>0</v>
      </c>
      <c r="CB45" s="14">
        <v>0</v>
      </c>
      <c r="CC45" s="14">
        <v>0</v>
      </c>
      <c r="CD45" s="14">
        <v>0</v>
      </c>
      <c r="CE45" s="14">
        <v>0</v>
      </c>
      <c r="CF45" s="14">
        <v>0</v>
      </c>
      <c r="CG45" s="14">
        <v>0</v>
      </c>
      <c r="CH45" s="14">
        <v>0</v>
      </c>
      <c r="CI45" s="14">
        <v>0</v>
      </c>
      <c r="CJ45" s="14">
        <v>0</v>
      </c>
      <c r="CK45" s="14">
        <v>0</v>
      </c>
      <c r="CL45" s="14">
        <v>0</v>
      </c>
      <c r="CM45" s="14">
        <v>0</v>
      </c>
      <c r="CN45" s="14">
        <v>0</v>
      </c>
      <c r="CO45" s="14">
        <v>0</v>
      </c>
      <c r="CP45" s="14">
        <v>0</v>
      </c>
      <c r="CQ45" s="14">
        <v>0</v>
      </c>
      <c r="CR45" s="14">
        <v>0</v>
      </c>
      <c r="CS45" s="14">
        <v>0</v>
      </c>
      <c r="CT45" s="14">
        <v>0</v>
      </c>
      <c r="CU45" s="14">
        <v>0</v>
      </c>
      <c r="CV45" s="14">
        <v>0</v>
      </c>
      <c r="CW45" s="14">
        <v>0</v>
      </c>
      <c r="CX45" s="14">
        <v>0</v>
      </c>
      <c r="CY45" s="14">
        <v>0</v>
      </c>
      <c r="CZ45" s="14">
        <v>0</v>
      </c>
      <c r="DA45" s="14">
        <v>0</v>
      </c>
      <c r="DB45" s="14">
        <v>0</v>
      </c>
      <c r="DC45" s="14">
        <v>0</v>
      </c>
      <c r="DD45" s="14">
        <v>0</v>
      </c>
      <c r="DE45" s="14">
        <v>0</v>
      </c>
      <c r="DF45" s="14">
        <v>0</v>
      </c>
      <c r="DG45" s="14">
        <v>0</v>
      </c>
      <c r="DH45" s="14">
        <v>0</v>
      </c>
      <c r="DI45" s="14">
        <v>0</v>
      </c>
      <c r="DJ45" s="14">
        <v>0</v>
      </c>
      <c r="DK45" s="14">
        <v>0</v>
      </c>
      <c r="DL45" s="14">
        <v>0</v>
      </c>
      <c r="DM45" s="14">
        <v>0</v>
      </c>
      <c r="DN45" s="14">
        <v>0</v>
      </c>
      <c r="DO45" s="14">
        <v>0</v>
      </c>
      <c r="DP45" s="14">
        <v>0</v>
      </c>
      <c r="DQ45" s="14">
        <v>0</v>
      </c>
      <c r="DR45" s="14">
        <v>0</v>
      </c>
      <c r="DS45" s="14">
        <v>0</v>
      </c>
      <c r="DT45" s="14">
        <v>0</v>
      </c>
      <c r="DU45" s="14">
        <v>0</v>
      </c>
      <c r="DV45" s="14">
        <v>0</v>
      </c>
      <c r="DW45" s="14">
        <v>0</v>
      </c>
      <c r="DX45" s="14">
        <v>0</v>
      </c>
      <c r="DY45" s="14">
        <v>0</v>
      </c>
      <c r="DZ45" s="14">
        <v>0</v>
      </c>
      <c r="EA45" s="14">
        <v>0</v>
      </c>
      <c r="EB45" s="14">
        <v>0</v>
      </c>
      <c r="EC45" s="14">
        <v>0</v>
      </c>
      <c r="ED45" s="14">
        <v>0</v>
      </c>
      <c r="EE45" s="14">
        <v>0</v>
      </c>
      <c r="EF45" s="14">
        <v>0</v>
      </c>
      <c r="EG45" s="14">
        <v>0</v>
      </c>
      <c r="EH45" s="14">
        <v>0</v>
      </c>
      <c r="EI45" s="14">
        <v>0</v>
      </c>
      <c r="EJ45" s="14">
        <v>0</v>
      </c>
      <c r="EK45" s="14">
        <v>0</v>
      </c>
      <c r="EL45" s="14">
        <v>0</v>
      </c>
      <c r="EM45" s="14">
        <v>0</v>
      </c>
      <c r="EN45" s="14">
        <v>0</v>
      </c>
      <c r="EO45" s="14">
        <v>0</v>
      </c>
      <c r="EP45" s="14">
        <v>0</v>
      </c>
      <c r="EQ45" s="14">
        <v>0</v>
      </c>
      <c r="ER45" s="14">
        <v>0</v>
      </c>
      <c r="ES45" s="14">
        <v>0</v>
      </c>
      <c r="ET45" s="14">
        <v>0</v>
      </c>
      <c r="EU45" s="14">
        <v>0</v>
      </c>
      <c r="EV45" s="14">
        <v>0</v>
      </c>
      <c r="EW45" s="15">
        <v>0</v>
      </c>
      <c r="EX45" s="15">
        <v>0</v>
      </c>
      <c r="EY45" s="15">
        <v>0</v>
      </c>
      <c r="EZ45" s="15">
        <v>0</v>
      </c>
      <c r="FA45" s="15">
        <v>0</v>
      </c>
      <c r="FB45" s="15">
        <v>0</v>
      </c>
      <c r="FC45" s="15">
        <v>0</v>
      </c>
      <c r="FD45" s="15">
        <v>0</v>
      </c>
      <c r="FE45" s="15">
        <v>0</v>
      </c>
      <c r="FF45" s="15">
        <v>0</v>
      </c>
      <c r="FG45" s="15">
        <v>0</v>
      </c>
      <c r="FH45" s="15">
        <v>0</v>
      </c>
      <c r="FI45" s="15">
        <v>0</v>
      </c>
      <c r="FJ45" s="15">
        <v>0</v>
      </c>
      <c r="FK45" s="15">
        <v>71</v>
      </c>
      <c r="FL45" s="15">
        <v>55</v>
      </c>
      <c r="FM45" s="15">
        <v>183</v>
      </c>
      <c r="FN45" s="15">
        <v>332</v>
      </c>
      <c r="FO45" s="15">
        <v>432</v>
      </c>
      <c r="FP45" s="15">
        <v>568</v>
      </c>
      <c r="FQ45" s="15">
        <v>771</v>
      </c>
      <c r="FR45" s="15">
        <v>846</v>
      </c>
      <c r="FS45" s="15">
        <v>910</v>
      </c>
      <c r="FT45" s="15">
        <v>970</v>
      </c>
      <c r="FU45" s="15">
        <v>1122</v>
      </c>
      <c r="FV45" s="15">
        <v>1101</v>
      </c>
      <c r="FW45" s="15">
        <v>1151</v>
      </c>
      <c r="FX45" s="15">
        <v>1060</v>
      </c>
      <c r="FY45" s="15">
        <v>1050</v>
      </c>
      <c r="FZ45" s="15">
        <v>928</v>
      </c>
      <c r="GA45" s="15">
        <v>902</v>
      </c>
      <c r="GB45" s="15">
        <v>834</v>
      </c>
      <c r="GC45" s="15">
        <v>814</v>
      </c>
      <c r="GD45" s="15">
        <v>807</v>
      </c>
      <c r="GE45" s="15"/>
      <c r="GF45" s="15"/>
      <c r="GG45" s="15"/>
      <c r="GH45" s="15"/>
      <c r="GI45" s="15"/>
      <c r="GJ45" s="15"/>
      <c r="GK45" s="15"/>
      <c r="GL45" s="15"/>
      <c r="GM45" s="15"/>
      <c r="GN45" s="15"/>
      <c r="GO45" s="15"/>
      <c r="GP45" s="15"/>
      <c r="GQ45" s="15"/>
      <c r="GR45" s="15"/>
      <c r="GS45" s="15"/>
      <c r="GT45" s="15"/>
      <c r="GU45" s="15"/>
      <c r="GV45" s="15"/>
      <c r="GW45" s="15"/>
      <c r="GX45" s="15"/>
      <c r="GY45" s="15"/>
      <c r="GZ45" s="15"/>
      <c r="HA45" s="15"/>
      <c r="HB45" s="15"/>
      <c r="HC45" s="15"/>
      <c r="HD45" s="15"/>
      <c r="HE45" s="15"/>
      <c r="HF45" s="15"/>
      <c r="HG45" s="15"/>
      <c r="HH45" s="15"/>
      <c r="HI45" s="15"/>
      <c r="HJ45" s="15"/>
      <c r="HK45" s="15"/>
      <c r="HL45" s="15"/>
      <c r="HM45" s="15"/>
      <c r="HN45" s="15"/>
      <c r="HO45" s="15"/>
      <c r="HP45" s="15"/>
      <c r="HQ45" s="15"/>
      <c r="HR45" s="15"/>
      <c r="HS45" s="15"/>
      <c r="HT45" s="15"/>
      <c r="HU45" s="15"/>
      <c r="HV45" s="15"/>
      <c r="HW45" s="15"/>
      <c r="HX45" s="15"/>
      <c r="HY45" s="15"/>
      <c r="HZ45" s="15"/>
      <c r="IA45" s="15"/>
      <c r="IB45" s="15"/>
      <c r="IC45" s="15"/>
      <c r="ID45" s="15"/>
      <c r="IE45" s="15"/>
      <c r="IF45" s="15"/>
      <c r="IG45" s="15"/>
      <c r="IH45" s="15"/>
      <c r="II45" s="15"/>
      <c r="IJ45" s="15"/>
      <c r="IK45" s="15"/>
      <c r="IL45" s="15"/>
      <c r="IM45" s="15"/>
      <c r="IN45" s="15"/>
      <c r="IO45" s="15"/>
      <c r="IP45" s="15"/>
    </row>
    <row r="46" spans="1:340" s="47" customFormat="1" ht="15" hidden="1" customHeight="1" x14ac:dyDescent="0.2">
      <c r="A46" s="34" t="s">
        <v>133</v>
      </c>
      <c r="B46" s="34" t="s">
        <v>91</v>
      </c>
      <c r="C46" s="35" t="s">
        <v>118</v>
      </c>
      <c r="D46" s="13">
        <v>0</v>
      </c>
      <c r="E46" s="13">
        <v>0</v>
      </c>
      <c r="F46" s="13">
        <v>0</v>
      </c>
      <c r="G46" s="13">
        <v>0</v>
      </c>
      <c r="H46" s="13">
        <v>0</v>
      </c>
      <c r="I46" s="13">
        <v>0</v>
      </c>
      <c r="J46" s="13">
        <v>0</v>
      </c>
      <c r="K46" s="13">
        <v>0</v>
      </c>
      <c r="L46" s="13">
        <v>0</v>
      </c>
      <c r="M46" s="13">
        <v>0</v>
      </c>
      <c r="N46" s="13">
        <v>0</v>
      </c>
      <c r="O46" s="13">
        <v>0</v>
      </c>
      <c r="P46" s="13">
        <v>0</v>
      </c>
      <c r="Q46" s="13">
        <v>0</v>
      </c>
      <c r="R46" s="13">
        <v>0</v>
      </c>
      <c r="S46" s="13">
        <v>0</v>
      </c>
      <c r="T46" s="13">
        <v>0</v>
      </c>
      <c r="U46" s="13">
        <v>0</v>
      </c>
      <c r="V46" s="13">
        <v>0</v>
      </c>
      <c r="W46" s="13">
        <v>0</v>
      </c>
      <c r="X46" s="13">
        <v>0</v>
      </c>
      <c r="Y46" s="13">
        <v>0</v>
      </c>
      <c r="Z46" s="13">
        <v>0</v>
      </c>
      <c r="AA46" s="13">
        <v>0</v>
      </c>
      <c r="AB46" s="13">
        <v>0</v>
      </c>
      <c r="AC46" s="13">
        <v>0</v>
      </c>
      <c r="AD46" s="13">
        <v>0</v>
      </c>
      <c r="AE46" s="13">
        <v>0</v>
      </c>
      <c r="AF46" s="13">
        <v>0</v>
      </c>
      <c r="AG46" s="13">
        <v>0</v>
      </c>
      <c r="AH46" s="13">
        <v>0</v>
      </c>
      <c r="AI46" s="13">
        <v>0</v>
      </c>
      <c r="AJ46" s="13">
        <v>0</v>
      </c>
      <c r="AK46" s="13">
        <v>0</v>
      </c>
      <c r="AL46" s="13">
        <v>0</v>
      </c>
      <c r="AM46" s="13">
        <v>0</v>
      </c>
      <c r="AN46" s="13">
        <v>0</v>
      </c>
      <c r="AO46" s="13">
        <v>0</v>
      </c>
      <c r="AP46" s="13">
        <v>0</v>
      </c>
      <c r="AQ46" s="13">
        <v>0</v>
      </c>
      <c r="AR46" s="13">
        <v>0</v>
      </c>
      <c r="AS46" s="13">
        <v>0</v>
      </c>
      <c r="AT46" s="13">
        <v>0</v>
      </c>
      <c r="AU46" s="13">
        <v>0</v>
      </c>
      <c r="AV46" s="13">
        <v>0</v>
      </c>
      <c r="AW46" s="13">
        <v>0</v>
      </c>
      <c r="AX46" s="13">
        <v>0</v>
      </c>
      <c r="AY46" s="13">
        <v>0</v>
      </c>
      <c r="AZ46" s="13">
        <v>0</v>
      </c>
      <c r="BA46" s="13">
        <v>0</v>
      </c>
      <c r="BB46" s="13">
        <v>0</v>
      </c>
      <c r="BC46" s="13">
        <v>0</v>
      </c>
      <c r="BD46" s="13">
        <v>0</v>
      </c>
      <c r="BE46" s="13">
        <v>0</v>
      </c>
      <c r="BF46" s="14">
        <v>0</v>
      </c>
      <c r="BG46" s="14">
        <v>0</v>
      </c>
      <c r="BH46" s="14">
        <v>0</v>
      </c>
      <c r="BI46" s="14">
        <v>0</v>
      </c>
      <c r="BJ46" s="14">
        <v>0</v>
      </c>
      <c r="BK46" s="14">
        <v>0</v>
      </c>
      <c r="BL46" s="14">
        <v>0</v>
      </c>
      <c r="BM46" s="14">
        <v>0</v>
      </c>
      <c r="BN46" s="14">
        <v>0</v>
      </c>
      <c r="BO46" s="14">
        <v>0</v>
      </c>
      <c r="BP46" s="14">
        <v>0</v>
      </c>
      <c r="BQ46" s="14">
        <v>0</v>
      </c>
      <c r="BR46" s="14">
        <v>0</v>
      </c>
      <c r="BS46" s="14">
        <v>0</v>
      </c>
      <c r="BT46" s="14">
        <v>0</v>
      </c>
      <c r="BU46" s="14">
        <v>0</v>
      </c>
      <c r="BV46" s="14">
        <v>0</v>
      </c>
      <c r="BW46" s="14">
        <v>0</v>
      </c>
      <c r="BX46" s="14">
        <v>0</v>
      </c>
      <c r="BY46" s="14">
        <v>112</v>
      </c>
      <c r="BZ46" s="14">
        <v>147</v>
      </c>
      <c r="CA46" s="14">
        <v>149</v>
      </c>
      <c r="CB46" s="14">
        <v>161</v>
      </c>
      <c r="CC46" s="14">
        <v>160</v>
      </c>
      <c r="CD46" s="14">
        <v>179</v>
      </c>
      <c r="CE46" s="14">
        <v>199</v>
      </c>
      <c r="CF46" s="14">
        <v>234</v>
      </c>
      <c r="CG46" s="14">
        <v>263</v>
      </c>
      <c r="CH46" s="14">
        <v>272</v>
      </c>
      <c r="CI46" s="14">
        <v>322</v>
      </c>
      <c r="CJ46" s="14">
        <v>342</v>
      </c>
      <c r="CK46" s="14">
        <v>323</v>
      </c>
      <c r="CL46" s="14">
        <v>362</v>
      </c>
      <c r="CM46" s="14">
        <v>310</v>
      </c>
      <c r="CN46" s="14">
        <v>0</v>
      </c>
      <c r="CO46" s="14">
        <v>0</v>
      </c>
      <c r="CP46" s="14">
        <v>388</v>
      </c>
      <c r="CQ46" s="14">
        <v>522</v>
      </c>
      <c r="CR46" s="14">
        <v>435</v>
      </c>
      <c r="CS46" s="14">
        <v>570</v>
      </c>
      <c r="CT46" s="14">
        <v>587</v>
      </c>
      <c r="CU46" s="14">
        <v>587</v>
      </c>
      <c r="CV46" s="14">
        <v>631</v>
      </c>
      <c r="CW46" s="14">
        <v>594</v>
      </c>
      <c r="CX46" s="14">
        <v>607</v>
      </c>
      <c r="CY46" s="14">
        <v>557</v>
      </c>
      <c r="CZ46" s="14">
        <v>590</v>
      </c>
      <c r="DA46" s="14">
        <v>567</v>
      </c>
      <c r="DB46" s="14">
        <v>559</v>
      </c>
      <c r="DC46" s="14">
        <v>509</v>
      </c>
      <c r="DD46" s="14">
        <v>537</v>
      </c>
      <c r="DE46" s="14">
        <v>518</v>
      </c>
      <c r="DF46" s="14">
        <v>516</v>
      </c>
      <c r="DG46" s="14">
        <v>151</v>
      </c>
      <c r="DH46" s="14">
        <v>144</v>
      </c>
      <c r="DI46" s="14">
        <v>118</v>
      </c>
      <c r="DJ46" s="14">
        <v>116</v>
      </c>
      <c r="DK46" s="14">
        <v>110</v>
      </c>
      <c r="DL46" s="14">
        <v>96</v>
      </c>
      <c r="DM46" s="14">
        <v>102</v>
      </c>
      <c r="DN46" s="14">
        <v>74</v>
      </c>
      <c r="DO46" s="14">
        <v>57</v>
      </c>
      <c r="DP46" s="14">
        <v>50</v>
      </c>
      <c r="DQ46" s="14">
        <v>40</v>
      </c>
      <c r="DR46" s="14">
        <v>43</v>
      </c>
      <c r="DS46" s="14">
        <v>44</v>
      </c>
      <c r="DT46" s="14">
        <v>44</v>
      </c>
      <c r="DU46" s="14">
        <v>49</v>
      </c>
      <c r="DV46" s="14">
        <v>48</v>
      </c>
      <c r="DW46" s="14">
        <v>53</v>
      </c>
      <c r="DX46" s="14">
        <v>67</v>
      </c>
      <c r="DY46" s="14">
        <v>67</v>
      </c>
      <c r="DZ46" s="14">
        <v>62</v>
      </c>
      <c r="EA46" s="14">
        <v>55</v>
      </c>
      <c r="EB46" s="14">
        <v>47</v>
      </c>
      <c r="EC46" s="14">
        <v>36</v>
      </c>
      <c r="ED46" s="14">
        <v>35</v>
      </c>
      <c r="EE46" s="14">
        <v>41</v>
      </c>
      <c r="EF46" s="14">
        <v>30</v>
      </c>
      <c r="EG46" s="14">
        <v>31</v>
      </c>
      <c r="EH46" s="16">
        <v>429832</v>
      </c>
      <c r="EI46" s="14">
        <v>45</v>
      </c>
      <c r="EJ46" s="14">
        <v>54</v>
      </c>
      <c r="EK46" s="14">
        <v>58</v>
      </c>
      <c r="EL46" s="14">
        <v>50</v>
      </c>
      <c r="EM46" s="14">
        <v>75</v>
      </c>
      <c r="EN46" s="14">
        <v>70</v>
      </c>
      <c r="EO46" s="14">
        <v>84</v>
      </c>
      <c r="EP46" s="14">
        <v>92</v>
      </c>
      <c r="EQ46" s="14">
        <v>105</v>
      </c>
      <c r="ER46" s="14">
        <v>105</v>
      </c>
      <c r="ES46" s="14">
        <v>109</v>
      </c>
      <c r="ET46" s="14">
        <v>115</v>
      </c>
      <c r="EU46" s="14">
        <v>113</v>
      </c>
      <c r="EV46" s="14">
        <v>107</v>
      </c>
      <c r="EW46" s="15">
        <v>117</v>
      </c>
      <c r="EX46" s="15">
        <v>105</v>
      </c>
      <c r="EY46" s="15">
        <v>102</v>
      </c>
      <c r="EZ46" s="15">
        <v>100</v>
      </c>
      <c r="FA46" s="15">
        <v>114</v>
      </c>
      <c r="FB46" s="15">
        <v>113</v>
      </c>
      <c r="FC46" s="15">
        <v>119</v>
      </c>
      <c r="FD46" s="15">
        <v>112</v>
      </c>
      <c r="FE46" s="15">
        <v>106</v>
      </c>
      <c r="FF46" s="15">
        <v>111</v>
      </c>
      <c r="FG46" s="15">
        <v>103</v>
      </c>
      <c r="FH46" s="15">
        <v>129</v>
      </c>
      <c r="FI46" s="15">
        <v>139</v>
      </c>
      <c r="FJ46" s="15">
        <v>138</v>
      </c>
      <c r="FK46" s="15">
        <v>21</v>
      </c>
      <c r="FL46" s="15">
        <v>26</v>
      </c>
      <c r="FM46" s="15">
        <v>117</v>
      </c>
      <c r="FN46" s="15">
        <v>334</v>
      </c>
      <c r="FO46" s="15">
        <v>534</v>
      </c>
      <c r="FP46" s="15">
        <v>655</v>
      </c>
      <c r="FQ46" s="15">
        <v>760</v>
      </c>
      <c r="FR46" s="15">
        <v>825</v>
      </c>
      <c r="FS46" s="15">
        <v>805</v>
      </c>
      <c r="FT46" s="15">
        <v>861</v>
      </c>
      <c r="FU46" s="15">
        <v>886</v>
      </c>
      <c r="FV46" s="15">
        <v>878</v>
      </c>
      <c r="FW46" s="15">
        <v>838</v>
      </c>
      <c r="FX46" s="15">
        <v>860</v>
      </c>
      <c r="FY46" s="15">
        <v>896</v>
      </c>
      <c r="FZ46" s="15">
        <v>864</v>
      </c>
      <c r="GA46" s="15">
        <v>949</v>
      </c>
      <c r="GB46" s="15">
        <v>972</v>
      </c>
      <c r="GC46" s="15">
        <v>834</v>
      </c>
      <c r="GD46" s="15">
        <v>797</v>
      </c>
      <c r="GE46" s="15"/>
      <c r="GF46" s="15"/>
      <c r="GG46" s="15"/>
      <c r="GH46" s="15"/>
      <c r="GI46" s="15"/>
      <c r="GJ46" s="15"/>
      <c r="GK46" s="15"/>
      <c r="GL46" s="15"/>
      <c r="GM46" s="15"/>
      <c r="GN46" s="15"/>
      <c r="GO46" s="15"/>
      <c r="GP46" s="15"/>
      <c r="GQ46" s="15"/>
      <c r="GR46" s="15"/>
      <c r="GS46" s="15"/>
      <c r="GT46" s="15"/>
      <c r="GU46" s="15"/>
      <c r="GV46" s="15"/>
      <c r="GW46" s="15"/>
      <c r="GX46" s="15"/>
      <c r="GY46" s="15"/>
      <c r="GZ46" s="15"/>
      <c r="HA46" s="15"/>
      <c r="HB46" s="15"/>
      <c r="HC46" s="15"/>
      <c r="HD46" s="15"/>
      <c r="HE46" s="15"/>
      <c r="HF46" s="15"/>
      <c r="HG46" s="15"/>
      <c r="HH46" s="15"/>
      <c r="HI46" s="15"/>
      <c r="HJ46" s="15"/>
      <c r="HK46" s="15"/>
      <c r="HL46" s="15"/>
      <c r="HM46" s="15"/>
      <c r="HN46" s="15"/>
      <c r="HO46" s="15"/>
      <c r="HP46" s="15"/>
      <c r="HQ46" s="15"/>
      <c r="HR46" s="15"/>
      <c r="HS46" s="15"/>
      <c r="HT46" s="15"/>
      <c r="HU46" s="15"/>
      <c r="HV46" s="15"/>
      <c r="HW46" s="15"/>
      <c r="HX46" s="15"/>
      <c r="HY46" s="15"/>
      <c r="HZ46" s="15"/>
      <c r="IA46" s="15"/>
      <c r="IB46" s="15"/>
      <c r="IC46" s="15"/>
      <c r="ID46" s="15"/>
      <c r="IE46" s="15"/>
      <c r="IF46" s="15"/>
      <c r="IG46" s="15"/>
      <c r="IH46" s="15"/>
      <c r="II46" s="15"/>
      <c r="IJ46" s="15"/>
      <c r="IK46" s="15"/>
      <c r="IL46" s="15"/>
      <c r="IM46" s="15"/>
      <c r="IN46" s="15"/>
      <c r="IO46" s="15"/>
      <c r="IP46" s="15"/>
    </row>
    <row r="47" spans="1:340" s="47" customFormat="1" ht="15" hidden="1" customHeight="1" x14ac:dyDescent="0.2">
      <c r="A47" s="34" t="s">
        <v>133</v>
      </c>
      <c r="B47" s="34" t="s">
        <v>182</v>
      </c>
      <c r="C47" s="35" t="s">
        <v>119</v>
      </c>
      <c r="D47" s="13">
        <v>0</v>
      </c>
      <c r="E47" s="13">
        <v>0</v>
      </c>
      <c r="F47" s="13">
        <v>0</v>
      </c>
      <c r="G47" s="13">
        <v>0</v>
      </c>
      <c r="H47" s="13">
        <v>0</v>
      </c>
      <c r="I47" s="13">
        <v>0</v>
      </c>
      <c r="J47" s="13">
        <v>0</v>
      </c>
      <c r="K47" s="13">
        <v>0</v>
      </c>
      <c r="L47" s="13">
        <v>0</v>
      </c>
      <c r="M47" s="13">
        <v>0</v>
      </c>
      <c r="N47" s="13">
        <v>0</v>
      </c>
      <c r="O47" s="13">
        <v>0</v>
      </c>
      <c r="P47" s="13">
        <v>0</v>
      </c>
      <c r="Q47" s="13">
        <v>0</v>
      </c>
      <c r="R47" s="13">
        <v>0</v>
      </c>
      <c r="S47" s="13">
        <v>0</v>
      </c>
      <c r="T47" s="13">
        <v>0</v>
      </c>
      <c r="U47" s="13">
        <v>0</v>
      </c>
      <c r="V47" s="13">
        <v>0</v>
      </c>
      <c r="W47" s="13">
        <v>0</v>
      </c>
      <c r="X47" s="13">
        <v>0</v>
      </c>
      <c r="Y47" s="13">
        <v>0</v>
      </c>
      <c r="Z47" s="13">
        <v>0</v>
      </c>
      <c r="AA47" s="13">
        <v>0</v>
      </c>
      <c r="AB47" s="13">
        <v>0</v>
      </c>
      <c r="AC47" s="13">
        <v>0</v>
      </c>
      <c r="AD47" s="13">
        <v>0</v>
      </c>
      <c r="AE47" s="13">
        <v>0</v>
      </c>
      <c r="AF47" s="13">
        <v>0</v>
      </c>
      <c r="AG47" s="13">
        <v>0</v>
      </c>
      <c r="AH47" s="13">
        <v>0</v>
      </c>
      <c r="AI47" s="13">
        <v>0</v>
      </c>
      <c r="AJ47" s="13">
        <v>0</v>
      </c>
      <c r="AK47" s="13">
        <v>0</v>
      </c>
      <c r="AL47" s="13">
        <v>0</v>
      </c>
      <c r="AM47" s="13">
        <v>0</v>
      </c>
      <c r="AN47" s="13">
        <v>0</v>
      </c>
      <c r="AO47" s="13">
        <v>0</v>
      </c>
      <c r="AP47" s="13">
        <v>0</v>
      </c>
      <c r="AQ47" s="13">
        <v>0</v>
      </c>
      <c r="AR47" s="13">
        <v>0</v>
      </c>
      <c r="AS47" s="13">
        <v>0</v>
      </c>
      <c r="AT47" s="13">
        <v>0</v>
      </c>
      <c r="AU47" s="13">
        <v>0</v>
      </c>
      <c r="AV47" s="13">
        <v>0</v>
      </c>
      <c r="AW47" s="13">
        <v>0</v>
      </c>
      <c r="AX47" s="13">
        <v>0</v>
      </c>
      <c r="AY47" s="13">
        <v>0</v>
      </c>
      <c r="AZ47" s="13">
        <v>0</v>
      </c>
      <c r="BA47" s="13">
        <v>0</v>
      </c>
      <c r="BB47" s="13">
        <v>0</v>
      </c>
      <c r="BC47" s="13">
        <v>0</v>
      </c>
      <c r="BD47" s="13">
        <v>0</v>
      </c>
      <c r="BE47" s="13">
        <v>0</v>
      </c>
      <c r="BF47" s="14">
        <v>0</v>
      </c>
      <c r="BG47" s="14">
        <v>0</v>
      </c>
      <c r="BH47" s="14">
        <v>0</v>
      </c>
      <c r="BI47" s="14">
        <v>0</v>
      </c>
      <c r="BJ47" s="14">
        <v>0</v>
      </c>
      <c r="BK47" s="14">
        <v>0</v>
      </c>
      <c r="BL47" s="14">
        <v>0</v>
      </c>
      <c r="BM47" s="14">
        <v>0</v>
      </c>
      <c r="BN47" s="14">
        <v>0</v>
      </c>
      <c r="BO47" s="14">
        <v>0</v>
      </c>
      <c r="BP47" s="14">
        <v>0</v>
      </c>
      <c r="BQ47" s="14">
        <v>0</v>
      </c>
      <c r="BR47" s="14">
        <v>0</v>
      </c>
      <c r="BS47" s="14">
        <v>0</v>
      </c>
      <c r="BT47" s="14">
        <v>0</v>
      </c>
      <c r="BU47" s="14">
        <v>0</v>
      </c>
      <c r="BV47" s="14">
        <v>0</v>
      </c>
      <c r="BW47" s="14">
        <v>0</v>
      </c>
      <c r="BX47" s="14">
        <v>0</v>
      </c>
      <c r="BY47" s="14">
        <v>312</v>
      </c>
      <c r="BZ47" s="14">
        <v>452</v>
      </c>
      <c r="CA47" s="14">
        <v>481</v>
      </c>
      <c r="CB47" s="14">
        <v>734</v>
      </c>
      <c r="CC47" s="14">
        <v>838</v>
      </c>
      <c r="CD47" s="14">
        <v>840</v>
      </c>
      <c r="CE47" s="14">
        <v>765</v>
      </c>
      <c r="CF47" s="14">
        <v>862</v>
      </c>
      <c r="CG47" s="14">
        <v>886</v>
      </c>
      <c r="CH47" s="14">
        <v>913</v>
      </c>
      <c r="CI47" s="14">
        <v>979</v>
      </c>
      <c r="CJ47" s="14">
        <v>945</v>
      </c>
      <c r="CK47" s="14">
        <v>942</v>
      </c>
      <c r="CL47" s="14">
        <v>1076</v>
      </c>
      <c r="CM47" s="14">
        <v>1061</v>
      </c>
      <c r="CN47" s="14">
        <v>0</v>
      </c>
      <c r="CO47" s="14">
        <v>0</v>
      </c>
      <c r="CP47" s="14">
        <v>1377</v>
      </c>
      <c r="CQ47" s="14">
        <v>1610</v>
      </c>
      <c r="CR47" s="14">
        <v>1280</v>
      </c>
      <c r="CS47" s="14">
        <v>1394</v>
      </c>
      <c r="CT47" s="14">
        <v>1398</v>
      </c>
      <c r="CU47" s="14">
        <v>1398</v>
      </c>
      <c r="CV47" s="14">
        <v>1375</v>
      </c>
      <c r="CW47" s="14">
        <v>1492</v>
      </c>
      <c r="CX47" s="14">
        <v>1617</v>
      </c>
      <c r="CY47" s="14">
        <v>1761</v>
      </c>
      <c r="CZ47" s="14">
        <v>2271</v>
      </c>
      <c r="DA47" s="14">
        <v>2434</v>
      </c>
      <c r="DB47" s="14">
        <v>2292</v>
      </c>
      <c r="DC47" s="14">
        <v>1874</v>
      </c>
      <c r="DD47" s="14">
        <v>1746</v>
      </c>
      <c r="DE47" s="14">
        <v>1650</v>
      </c>
      <c r="DF47" s="14">
        <v>1549</v>
      </c>
      <c r="DG47" s="14">
        <v>453</v>
      </c>
      <c r="DH47" s="14">
        <v>404</v>
      </c>
      <c r="DI47" s="14">
        <v>329</v>
      </c>
      <c r="DJ47" s="14">
        <v>293</v>
      </c>
      <c r="DK47" s="14">
        <v>240</v>
      </c>
      <c r="DL47" s="14">
        <v>229</v>
      </c>
      <c r="DM47" s="14">
        <v>178</v>
      </c>
      <c r="DN47" s="14">
        <v>152</v>
      </c>
      <c r="DO47" s="14">
        <v>122</v>
      </c>
      <c r="DP47" s="14">
        <v>117</v>
      </c>
      <c r="DQ47" s="14">
        <v>124</v>
      </c>
      <c r="DR47" s="14">
        <v>106</v>
      </c>
      <c r="DS47" s="14">
        <v>116</v>
      </c>
      <c r="DT47" s="14">
        <v>111</v>
      </c>
      <c r="DU47" s="14">
        <v>120</v>
      </c>
      <c r="DV47" s="14">
        <v>121</v>
      </c>
      <c r="DW47" s="14">
        <v>123</v>
      </c>
      <c r="DX47" s="14">
        <v>130</v>
      </c>
      <c r="DY47" s="14">
        <v>126</v>
      </c>
      <c r="DZ47" s="14">
        <v>115</v>
      </c>
      <c r="EA47" s="14">
        <v>73</v>
      </c>
      <c r="EB47" s="14">
        <v>64</v>
      </c>
      <c r="EC47" s="14">
        <v>76</v>
      </c>
      <c r="ED47" s="14">
        <v>60</v>
      </c>
      <c r="EE47" s="14">
        <v>65</v>
      </c>
      <c r="EF47" s="14">
        <v>59</v>
      </c>
      <c r="EG47" s="14">
        <v>77</v>
      </c>
      <c r="EH47" s="14">
        <v>23</v>
      </c>
      <c r="EI47" s="14">
        <v>105</v>
      </c>
      <c r="EJ47" s="14">
        <v>113</v>
      </c>
      <c r="EK47" s="14">
        <v>117</v>
      </c>
      <c r="EL47" s="14">
        <v>119</v>
      </c>
      <c r="EM47" s="14">
        <v>455</v>
      </c>
      <c r="EN47" s="14">
        <v>424</v>
      </c>
      <c r="EO47" s="14">
        <v>366</v>
      </c>
      <c r="EP47" s="14">
        <v>381</v>
      </c>
      <c r="EQ47" s="14">
        <v>405</v>
      </c>
      <c r="ER47" s="14">
        <v>411</v>
      </c>
      <c r="ES47" s="14">
        <v>398</v>
      </c>
      <c r="ET47" s="14">
        <v>424</v>
      </c>
      <c r="EU47" s="14">
        <v>495</v>
      </c>
      <c r="EV47" s="14">
        <v>709</v>
      </c>
      <c r="EW47" s="15">
        <v>839</v>
      </c>
      <c r="EX47" s="15">
        <v>704</v>
      </c>
      <c r="EY47" s="15">
        <v>568</v>
      </c>
      <c r="EZ47" s="15">
        <v>511</v>
      </c>
      <c r="FA47" s="15">
        <v>451</v>
      </c>
      <c r="FB47" s="15">
        <v>453</v>
      </c>
      <c r="FC47" s="15">
        <v>485</v>
      </c>
      <c r="FD47" s="15">
        <v>438</v>
      </c>
      <c r="FE47" s="15">
        <v>473</v>
      </c>
      <c r="FF47" s="15">
        <v>565</v>
      </c>
      <c r="FG47" s="15">
        <v>600</v>
      </c>
      <c r="FH47" s="15">
        <v>831</v>
      </c>
      <c r="FI47" s="15">
        <v>934</v>
      </c>
      <c r="FJ47" s="15">
        <v>847</v>
      </c>
      <c r="FK47" s="15">
        <v>123</v>
      </c>
      <c r="FL47" s="15">
        <v>160</v>
      </c>
      <c r="FM47" s="15">
        <v>427</v>
      </c>
      <c r="FN47" s="15">
        <v>872</v>
      </c>
      <c r="FO47" s="15">
        <v>1335</v>
      </c>
      <c r="FP47" s="15">
        <v>1586</v>
      </c>
      <c r="FQ47" s="15">
        <v>1854</v>
      </c>
      <c r="FR47" s="15">
        <v>1901</v>
      </c>
      <c r="FS47" s="15">
        <v>1941</v>
      </c>
      <c r="FT47" s="15">
        <v>2471</v>
      </c>
      <c r="FU47" s="15">
        <v>2873</v>
      </c>
      <c r="FV47" s="15">
        <v>2892</v>
      </c>
      <c r="FW47" s="15">
        <v>2810</v>
      </c>
      <c r="FX47" s="15">
        <v>2786</v>
      </c>
      <c r="FY47" s="15">
        <v>2799</v>
      </c>
      <c r="FZ47" s="15">
        <v>2709</v>
      </c>
      <c r="GA47" s="15">
        <v>2599</v>
      </c>
      <c r="GB47" s="15">
        <v>2404</v>
      </c>
      <c r="GC47" s="15">
        <v>2248</v>
      </c>
      <c r="GD47" s="15">
        <v>2111</v>
      </c>
      <c r="GE47" s="15"/>
      <c r="GF47" s="15"/>
      <c r="GG47" s="15"/>
      <c r="GH47" s="15"/>
      <c r="GI47" s="15"/>
      <c r="GJ47" s="15"/>
      <c r="GK47" s="15"/>
      <c r="GL47" s="15"/>
      <c r="GM47" s="15"/>
      <c r="GN47" s="15"/>
      <c r="GO47" s="15"/>
      <c r="GP47" s="15"/>
      <c r="GQ47" s="15"/>
      <c r="GR47" s="15"/>
      <c r="GS47" s="15"/>
      <c r="GT47" s="15"/>
      <c r="GU47" s="15"/>
      <c r="GV47" s="15"/>
      <c r="GW47" s="15"/>
      <c r="GX47" s="15"/>
      <c r="GY47" s="15"/>
      <c r="GZ47" s="15"/>
      <c r="HA47" s="15"/>
      <c r="HB47" s="15"/>
      <c r="HC47" s="15"/>
      <c r="HD47" s="15"/>
      <c r="HE47" s="15"/>
      <c r="HF47" s="15"/>
      <c r="HG47" s="15"/>
      <c r="HH47" s="15"/>
      <c r="HI47" s="15"/>
      <c r="HJ47" s="15"/>
      <c r="HK47" s="15"/>
      <c r="HL47" s="15"/>
      <c r="HM47" s="15"/>
      <c r="HN47" s="15"/>
      <c r="HO47" s="15"/>
      <c r="HP47" s="15"/>
      <c r="HQ47" s="15"/>
      <c r="HR47" s="15"/>
      <c r="HS47" s="15"/>
      <c r="HT47" s="15"/>
      <c r="HU47" s="15"/>
      <c r="HV47" s="15"/>
      <c r="HW47" s="15"/>
      <c r="HX47" s="15"/>
      <c r="HY47" s="15"/>
      <c r="HZ47" s="15"/>
      <c r="IA47" s="15"/>
      <c r="IB47" s="15"/>
      <c r="IC47" s="15"/>
      <c r="ID47" s="15"/>
      <c r="IE47" s="15"/>
      <c r="IF47" s="15"/>
      <c r="IG47" s="15"/>
      <c r="IH47" s="15"/>
      <c r="II47" s="15"/>
      <c r="IJ47" s="15"/>
      <c r="IK47" s="15"/>
      <c r="IL47" s="15"/>
      <c r="IM47" s="15"/>
      <c r="IN47" s="15"/>
      <c r="IO47" s="15"/>
      <c r="IP47" s="15"/>
    </row>
    <row r="48" spans="1:340" s="49" customFormat="1" ht="15" hidden="1" customHeight="1" x14ac:dyDescent="0.2">
      <c r="A48" s="41" t="s">
        <v>133</v>
      </c>
      <c r="B48" s="41" t="s">
        <v>183</v>
      </c>
      <c r="C48" s="42" t="s">
        <v>120</v>
      </c>
      <c r="D48" s="39">
        <v>0</v>
      </c>
      <c r="E48" s="39">
        <v>0</v>
      </c>
      <c r="F48" s="39">
        <v>0</v>
      </c>
      <c r="G48" s="39">
        <v>0</v>
      </c>
      <c r="H48" s="39">
        <v>0</v>
      </c>
      <c r="I48" s="39">
        <v>0</v>
      </c>
      <c r="J48" s="39">
        <v>0</v>
      </c>
      <c r="K48" s="39">
        <v>0</v>
      </c>
      <c r="L48" s="39">
        <v>0</v>
      </c>
      <c r="M48" s="39">
        <v>0</v>
      </c>
      <c r="N48" s="39">
        <v>0</v>
      </c>
      <c r="O48" s="39">
        <v>0</v>
      </c>
      <c r="P48" s="39">
        <v>0</v>
      </c>
      <c r="Q48" s="39">
        <v>0</v>
      </c>
      <c r="R48" s="39">
        <v>0</v>
      </c>
      <c r="S48" s="39">
        <v>0</v>
      </c>
      <c r="T48" s="39">
        <v>0</v>
      </c>
      <c r="U48" s="39">
        <v>0</v>
      </c>
      <c r="V48" s="39">
        <v>0</v>
      </c>
      <c r="W48" s="39">
        <v>0</v>
      </c>
      <c r="X48" s="39">
        <v>0</v>
      </c>
      <c r="Y48" s="39">
        <v>0</v>
      </c>
      <c r="Z48" s="39">
        <v>0</v>
      </c>
      <c r="AA48" s="39">
        <v>0</v>
      </c>
      <c r="AB48" s="39">
        <v>0</v>
      </c>
      <c r="AC48" s="39">
        <v>0</v>
      </c>
      <c r="AD48" s="39">
        <v>0</v>
      </c>
      <c r="AE48" s="39">
        <v>0</v>
      </c>
      <c r="AF48" s="39">
        <v>0</v>
      </c>
      <c r="AG48" s="39">
        <v>0</v>
      </c>
      <c r="AH48" s="39">
        <v>0</v>
      </c>
      <c r="AI48" s="39">
        <v>0</v>
      </c>
      <c r="AJ48" s="39">
        <v>0</v>
      </c>
      <c r="AK48" s="39">
        <v>0</v>
      </c>
      <c r="AL48" s="39">
        <v>0</v>
      </c>
      <c r="AM48" s="39">
        <v>0</v>
      </c>
      <c r="AN48" s="39">
        <v>0</v>
      </c>
      <c r="AO48" s="39">
        <v>0</v>
      </c>
      <c r="AP48" s="39">
        <v>0</v>
      </c>
      <c r="AQ48" s="39">
        <v>0</v>
      </c>
      <c r="AR48" s="39">
        <v>0</v>
      </c>
      <c r="AS48" s="39">
        <v>0</v>
      </c>
      <c r="AT48" s="39">
        <v>0</v>
      </c>
      <c r="AU48" s="39">
        <v>0</v>
      </c>
      <c r="AV48" s="39">
        <v>0</v>
      </c>
      <c r="AW48" s="39">
        <v>0</v>
      </c>
      <c r="AX48" s="39">
        <v>0</v>
      </c>
      <c r="AY48" s="39">
        <v>0</v>
      </c>
      <c r="AZ48" s="39">
        <v>0</v>
      </c>
      <c r="BA48" s="39">
        <v>0</v>
      </c>
      <c r="BB48" s="39">
        <v>0</v>
      </c>
      <c r="BC48" s="39">
        <v>0</v>
      </c>
      <c r="BD48" s="39">
        <v>0</v>
      </c>
      <c r="BE48" s="39">
        <v>0</v>
      </c>
      <c r="BF48" s="40">
        <v>0</v>
      </c>
      <c r="BG48" s="40">
        <v>0</v>
      </c>
      <c r="BH48" s="40">
        <v>0</v>
      </c>
      <c r="BI48" s="40">
        <v>0</v>
      </c>
      <c r="BJ48" s="40">
        <v>0</v>
      </c>
      <c r="BK48" s="40">
        <v>0</v>
      </c>
      <c r="BL48" s="40">
        <v>0</v>
      </c>
      <c r="BM48" s="40">
        <v>0</v>
      </c>
      <c r="BN48" s="40">
        <v>0</v>
      </c>
      <c r="BO48" s="40">
        <v>0</v>
      </c>
      <c r="BP48" s="40">
        <v>0</v>
      </c>
      <c r="BQ48" s="40">
        <v>0</v>
      </c>
      <c r="BR48" s="40">
        <v>0</v>
      </c>
      <c r="BS48" s="40">
        <v>0</v>
      </c>
      <c r="BT48" s="40">
        <v>0</v>
      </c>
      <c r="BU48" s="40">
        <v>0</v>
      </c>
      <c r="BV48" s="40">
        <v>0</v>
      </c>
      <c r="BW48" s="40">
        <v>0</v>
      </c>
      <c r="BX48" s="40">
        <v>0</v>
      </c>
      <c r="BY48" s="40">
        <v>162</v>
      </c>
      <c r="BZ48" s="40">
        <v>219</v>
      </c>
      <c r="CA48" s="40">
        <v>207</v>
      </c>
      <c r="CB48" s="40">
        <v>237</v>
      </c>
      <c r="CC48" s="40">
        <v>250</v>
      </c>
      <c r="CD48" s="40">
        <v>252</v>
      </c>
      <c r="CE48" s="40">
        <v>267</v>
      </c>
      <c r="CF48" s="40">
        <v>283</v>
      </c>
      <c r="CG48" s="40">
        <v>285</v>
      </c>
      <c r="CH48" s="40">
        <v>302</v>
      </c>
      <c r="CI48" s="40">
        <v>329</v>
      </c>
      <c r="CJ48" s="40">
        <v>341</v>
      </c>
      <c r="CK48" s="40">
        <v>330</v>
      </c>
      <c r="CL48" s="40">
        <v>391</v>
      </c>
      <c r="CM48" s="40">
        <v>319</v>
      </c>
      <c r="CN48" s="40">
        <v>0</v>
      </c>
      <c r="CO48" s="40">
        <v>0</v>
      </c>
      <c r="CP48" s="40">
        <v>368</v>
      </c>
      <c r="CQ48" s="40">
        <v>454</v>
      </c>
      <c r="CR48" s="40">
        <v>402</v>
      </c>
      <c r="CS48" s="40">
        <v>471</v>
      </c>
      <c r="CT48" s="40">
        <v>461</v>
      </c>
      <c r="CU48" s="40">
        <v>461</v>
      </c>
      <c r="CV48" s="40">
        <v>491</v>
      </c>
      <c r="CW48" s="40">
        <v>492</v>
      </c>
      <c r="CX48" s="40">
        <v>509</v>
      </c>
      <c r="CY48" s="40">
        <v>561</v>
      </c>
      <c r="CZ48" s="40">
        <v>585</v>
      </c>
      <c r="DA48" s="40">
        <v>593</v>
      </c>
      <c r="DB48" s="40">
        <v>555</v>
      </c>
      <c r="DC48" s="40">
        <v>508</v>
      </c>
      <c r="DD48" s="40">
        <v>492</v>
      </c>
      <c r="DE48" s="40">
        <v>461</v>
      </c>
      <c r="DF48" s="40">
        <v>469</v>
      </c>
      <c r="DG48" s="40">
        <v>280</v>
      </c>
      <c r="DH48" s="40">
        <v>241</v>
      </c>
      <c r="DI48" s="40">
        <v>201</v>
      </c>
      <c r="DJ48" s="40">
        <v>169</v>
      </c>
      <c r="DK48" s="40">
        <v>135</v>
      </c>
      <c r="DL48" s="40">
        <v>119</v>
      </c>
      <c r="DM48" s="40">
        <v>124</v>
      </c>
      <c r="DN48" s="40">
        <v>86</v>
      </c>
      <c r="DO48" s="40">
        <v>65</v>
      </c>
      <c r="DP48" s="40">
        <v>63</v>
      </c>
      <c r="DQ48" s="40">
        <v>68</v>
      </c>
      <c r="DR48" s="40">
        <v>62</v>
      </c>
      <c r="DS48" s="40">
        <v>63</v>
      </c>
      <c r="DT48" s="40">
        <v>63</v>
      </c>
      <c r="DU48" s="40">
        <v>50</v>
      </c>
      <c r="DV48" s="40">
        <v>55</v>
      </c>
      <c r="DW48" s="40">
        <v>51</v>
      </c>
      <c r="DX48" s="40">
        <v>54</v>
      </c>
      <c r="DY48" s="40">
        <v>63</v>
      </c>
      <c r="DZ48" s="40">
        <v>59</v>
      </c>
      <c r="EA48" s="40">
        <v>41</v>
      </c>
      <c r="EB48" s="40">
        <v>35</v>
      </c>
      <c r="EC48" s="40">
        <v>43</v>
      </c>
      <c r="ED48" s="40">
        <v>51</v>
      </c>
      <c r="EE48" s="40">
        <v>46</v>
      </c>
      <c r="EF48" s="40">
        <v>38</v>
      </c>
      <c r="EG48" s="40">
        <v>29</v>
      </c>
      <c r="EH48" s="40">
        <v>124</v>
      </c>
      <c r="EI48" s="40">
        <v>36</v>
      </c>
      <c r="EJ48" s="40">
        <v>39</v>
      </c>
      <c r="EK48" s="40">
        <v>43</v>
      </c>
      <c r="EL48" s="40">
        <v>39</v>
      </c>
      <c r="EM48" s="40">
        <v>101</v>
      </c>
      <c r="EN48" s="40">
        <v>103</v>
      </c>
      <c r="EO48" s="40">
        <v>106</v>
      </c>
      <c r="EP48" s="40">
        <v>104</v>
      </c>
      <c r="EQ48" s="40">
        <v>102</v>
      </c>
      <c r="ER48" s="40">
        <v>114</v>
      </c>
      <c r="ES48" s="40">
        <v>112</v>
      </c>
      <c r="ET48" s="40">
        <v>134</v>
      </c>
      <c r="EU48" s="40">
        <v>130</v>
      </c>
      <c r="EV48" s="40">
        <v>148</v>
      </c>
      <c r="EW48" s="28">
        <v>162</v>
      </c>
      <c r="EX48" s="28">
        <v>155</v>
      </c>
      <c r="EY48" s="28">
        <v>127</v>
      </c>
      <c r="EZ48" s="28">
        <v>127</v>
      </c>
      <c r="FA48" s="28">
        <v>110</v>
      </c>
      <c r="FB48" s="28">
        <v>117</v>
      </c>
      <c r="FC48" s="28">
        <v>123</v>
      </c>
      <c r="FD48" s="28">
        <v>125</v>
      </c>
      <c r="FE48" s="28">
        <v>138</v>
      </c>
      <c r="FF48" s="28">
        <v>142</v>
      </c>
      <c r="FG48" s="28">
        <v>158</v>
      </c>
      <c r="FH48" s="28">
        <v>162</v>
      </c>
      <c r="FI48" s="28">
        <v>182</v>
      </c>
      <c r="FJ48" s="28">
        <v>174</v>
      </c>
      <c r="FK48" s="28">
        <v>66</v>
      </c>
      <c r="FL48" s="28">
        <v>95</v>
      </c>
      <c r="FM48" s="28">
        <v>229</v>
      </c>
      <c r="FN48" s="28">
        <v>487</v>
      </c>
      <c r="FO48" s="28">
        <v>776</v>
      </c>
      <c r="FP48" s="28">
        <v>1014</v>
      </c>
      <c r="FQ48" s="28">
        <v>1079</v>
      </c>
      <c r="FR48" s="28">
        <v>1126</v>
      </c>
      <c r="FS48" s="28">
        <v>1105</v>
      </c>
      <c r="FT48" s="28">
        <v>1135</v>
      </c>
      <c r="FU48" s="28">
        <v>1147</v>
      </c>
      <c r="FV48" s="28">
        <v>1122</v>
      </c>
      <c r="FW48" s="28">
        <v>1193</v>
      </c>
      <c r="FX48" s="28">
        <v>1194</v>
      </c>
      <c r="FY48" s="28">
        <v>1257</v>
      </c>
      <c r="FZ48" s="28">
        <v>1220</v>
      </c>
      <c r="GA48" s="28">
        <v>1245</v>
      </c>
      <c r="GB48" s="28">
        <v>1186</v>
      </c>
      <c r="GC48" s="28">
        <v>1087</v>
      </c>
      <c r="GD48" s="28">
        <v>956</v>
      </c>
      <c r="GE48" s="28"/>
      <c r="GF48" s="28"/>
      <c r="GG48" s="28"/>
      <c r="GH48" s="28"/>
      <c r="GI48" s="28"/>
      <c r="GJ48" s="28"/>
      <c r="GK48" s="28"/>
      <c r="GL48" s="28"/>
      <c r="GM48" s="28"/>
      <c r="GN48" s="28"/>
      <c r="GO48" s="28"/>
      <c r="GP48" s="28"/>
      <c r="GQ48" s="28"/>
      <c r="GR48" s="28"/>
      <c r="GS48" s="28"/>
      <c r="GT48" s="28"/>
      <c r="GU48" s="28"/>
      <c r="GV48" s="28"/>
      <c r="GW48" s="28"/>
      <c r="GX48" s="28"/>
      <c r="GY48" s="28"/>
      <c r="GZ48" s="28"/>
      <c r="HA48" s="28"/>
      <c r="HB48" s="28"/>
      <c r="HC48" s="28"/>
      <c r="HD48" s="28"/>
      <c r="HE48" s="28"/>
      <c r="HF48" s="28"/>
      <c r="HG48" s="28"/>
      <c r="HH48" s="28"/>
      <c r="HI48" s="28"/>
      <c r="HJ48" s="28"/>
      <c r="HK48" s="28"/>
      <c r="HL48" s="28"/>
      <c r="HM48" s="28"/>
      <c r="HN48" s="28"/>
      <c r="HO48" s="28"/>
      <c r="HP48" s="28"/>
      <c r="HQ48" s="28"/>
      <c r="HR48" s="28"/>
      <c r="HS48" s="28"/>
      <c r="HT48" s="28"/>
      <c r="HU48" s="28"/>
      <c r="HV48" s="28"/>
      <c r="HW48" s="28"/>
      <c r="HX48" s="28"/>
      <c r="HY48" s="28"/>
      <c r="HZ48" s="28"/>
      <c r="IA48" s="28"/>
      <c r="IB48" s="28"/>
      <c r="IC48" s="28"/>
      <c r="ID48" s="28"/>
      <c r="IE48" s="28"/>
      <c r="IF48" s="28"/>
      <c r="IG48" s="28"/>
      <c r="IH48" s="28"/>
      <c r="II48" s="28"/>
      <c r="IJ48" s="28"/>
      <c r="IK48" s="28"/>
      <c r="IL48" s="28"/>
      <c r="IM48" s="28"/>
      <c r="IN48" s="28"/>
      <c r="IO48" s="28"/>
      <c r="IP48" s="28"/>
    </row>
    <row r="49" spans="1:340" s="47" customFormat="1" ht="15" hidden="1" customHeight="1" x14ac:dyDescent="0.2">
      <c r="A49" s="34" t="s">
        <v>133</v>
      </c>
      <c r="B49" s="34" t="s">
        <v>184</v>
      </c>
      <c r="C49" s="35" t="s">
        <v>121</v>
      </c>
      <c r="D49" s="13">
        <v>0</v>
      </c>
      <c r="E49" s="13">
        <v>0</v>
      </c>
      <c r="F49" s="13">
        <v>0</v>
      </c>
      <c r="G49" s="13">
        <v>0</v>
      </c>
      <c r="H49" s="13">
        <v>0</v>
      </c>
      <c r="I49" s="13">
        <v>0</v>
      </c>
      <c r="J49" s="13">
        <v>0</v>
      </c>
      <c r="K49" s="13">
        <v>0</v>
      </c>
      <c r="L49" s="13">
        <v>0</v>
      </c>
      <c r="M49" s="13">
        <v>0</v>
      </c>
      <c r="N49" s="13">
        <v>0</v>
      </c>
      <c r="O49" s="13">
        <v>0</v>
      </c>
      <c r="P49" s="13">
        <v>0</v>
      </c>
      <c r="Q49" s="13">
        <v>0</v>
      </c>
      <c r="R49" s="13">
        <v>0</v>
      </c>
      <c r="S49" s="13">
        <v>0</v>
      </c>
      <c r="T49" s="13">
        <v>0</v>
      </c>
      <c r="U49" s="13">
        <v>0</v>
      </c>
      <c r="V49" s="13">
        <v>0</v>
      </c>
      <c r="W49" s="13">
        <v>0</v>
      </c>
      <c r="X49" s="13">
        <v>0</v>
      </c>
      <c r="Y49" s="13">
        <v>0</v>
      </c>
      <c r="Z49" s="13">
        <v>0</v>
      </c>
      <c r="AA49" s="13">
        <v>0</v>
      </c>
      <c r="AB49" s="13">
        <v>0</v>
      </c>
      <c r="AC49" s="13">
        <v>0</v>
      </c>
      <c r="AD49" s="13">
        <v>0</v>
      </c>
      <c r="AE49" s="13">
        <v>0</v>
      </c>
      <c r="AF49" s="13">
        <v>0</v>
      </c>
      <c r="AG49" s="13">
        <v>0</v>
      </c>
      <c r="AH49" s="13">
        <v>0</v>
      </c>
      <c r="AI49" s="13">
        <v>0</v>
      </c>
      <c r="AJ49" s="13">
        <v>0</v>
      </c>
      <c r="AK49" s="13">
        <v>0</v>
      </c>
      <c r="AL49" s="13">
        <v>0</v>
      </c>
      <c r="AM49" s="13">
        <v>0</v>
      </c>
      <c r="AN49" s="13">
        <v>0</v>
      </c>
      <c r="AO49" s="13">
        <v>0</v>
      </c>
      <c r="AP49" s="13">
        <v>0</v>
      </c>
      <c r="AQ49" s="13">
        <v>0</v>
      </c>
      <c r="AR49" s="13">
        <v>0</v>
      </c>
      <c r="AS49" s="13">
        <v>0</v>
      </c>
      <c r="AT49" s="13">
        <v>0</v>
      </c>
      <c r="AU49" s="13">
        <v>0</v>
      </c>
      <c r="AV49" s="13">
        <v>0</v>
      </c>
      <c r="AW49" s="13">
        <v>0</v>
      </c>
      <c r="AX49" s="13">
        <v>0</v>
      </c>
      <c r="AY49" s="13">
        <v>0</v>
      </c>
      <c r="AZ49" s="13">
        <v>0</v>
      </c>
      <c r="BA49" s="13">
        <v>0</v>
      </c>
      <c r="BB49" s="13">
        <v>0</v>
      </c>
      <c r="BC49" s="13">
        <v>0</v>
      </c>
      <c r="BD49" s="13">
        <v>0</v>
      </c>
      <c r="BE49" s="13">
        <v>0</v>
      </c>
      <c r="BF49" s="14">
        <v>0</v>
      </c>
      <c r="BG49" s="14">
        <v>0</v>
      </c>
      <c r="BH49" s="14">
        <v>0</v>
      </c>
      <c r="BI49" s="14">
        <v>0</v>
      </c>
      <c r="BJ49" s="14">
        <v>0</v>
      </c>
      <c r="BK49" s="14">
        <v>0</v>
      </c>
      <c r="BL49" s="14">
        <v>0</v>
      </c>
      <c r="BM49" s="14">
        <v>0</v>
      </c>
      <c r="BN49" s="14">
        <v>0</v>
      </c>
      <c r="BO49" s="14">
        <v>0</v>
      </c>
      <c r="BP49" s="14">
        <v>0</v>
      </c>
      <c r="BQ49" s="14">
        <v>0</v>
      </c>
      <c r="BR49" s="14">
        <v>0</v>
      </c>
      <c r="BS49" s="14">
        <v>0</v>
      </c>
      <c r="BT49" s="14">
        <v>0</v>
      </c>
      <c r="BU49" s="14">
        <v>0</v>
      </c>
      <c r="BV49" s="14">
        <v>0</v>
      </c>
      <c r="BW49" s="14">
        <v>0</v>
      </c>
      <c r="BX49" s="14">
        <v>0</v>
      </c>
      <c r="BY49" s="14">
        <v>98</v>
      </c>
      <c r="BZ49" s="14">
        <v>140</v>
      </c>
      <c r="CA49" s="14">
        <v>151</v>
      </c>
      <c r="CB49" s="14">
        <v>187</v>
      </c>
      <c r="CC49" s="14">
        <v>197</v>
      </c>
      <c r="CD49" s="14">
        <v>199</v>
      </c>
      <c r="CE49" s="14">
        <v>178</v>
      </c>
      <c r="CF49" s="14">
        <v>231</v>
      </c>
      <c r="CG49" s="14">
        <v>248</v>
      </c>
      <c r="CH49" s="14">
        <v>281</v>
      </c>
      <c r="CI49" s="14">
        <v>283</v>
      </c>
      <c r="CJ49" s="14">
        <v>294</v>
      </c>
      <c r="CK49" s="14">
        <v>278</v>
      </c>
      <c r="CL49" s="14">
        <v>348</v>
      </c>
      <c r="CM49" s="14">
        <v>309</v>
      </c>
      <c r="CN49" s="14">
        <v>0</v>
      </c>
      <c r="CO49" s="14">
        <v>0</v>
      </c>
      <c r="CP49" s="14">
        <v>475</v>
      </c>
      <c r="CQ49" s="14">
        <v>596</v>
      </c>
      <c r="CR49" s="14">
        <v>509</v>
      </c>
      <c r="CS49" s="14">
        <v>624</v>
      </c>
      <c r="CT49" s="14">
        <v>657</v>
      </c>
      <c r="CU49" s="14">
        <v>657</v>
      </c>
      <c r="CV49" s="14">
        <v>644</v>
      </c>
      <c r="CW49" s="14">
        <v>686</v>
      </c>
      <c r="CX49" s="14">
        <v>692</v>
      </c>
      <c r="CY49" s="14">
        <v>722</v>
      </c>
      <c r="CZ49" s="14">
        <v>827</v>
      </c>
      <c r="DA49" s="14">
        <v>819</v>
      </c>
      <c r="DB49" s="14">
        <v>785</v>
      </c>
      <c r="DC49" s="14">
        <v>778</v>
      </c>
      <c r="DD49" s="14">
        <v>756</v>
      </c>
      <c r="DE49" s="14">
        <v>743</v>
      </c>
      <c r="DF49" s="14">
        <v>770</v>
      </c>
      <c r="DG49" s="14">
        <v>170</v>
      </c>
      <c r="DH49" s="14">
        <v>156</v>
      </c>
      <c r="DI49" s="14">
        <v>116</v>
      </c>
      <c r="DJ49" s="14">
        <v>95</v>
      </c>
      <c r="DK49" s="14">
        <v>78</v>
      </c>
      <c r="DL49" s="14">
        <v>73</v>
      </c>
      <c r="DM49" s="14">
        <v>70</v>
      </c>
      <c r="DN49" s="14">
        <v>60</v>
      </c>
      <c r="DO49" s="14">
        <v>45</v>
      </c>
      <c r="DP49" s="14">
        <v>42</v>
      </c>
      <c r="DQ49" s="14">
        <v>43</v>
      </c>
      <c r="DR49" s="14">
        <v>37</v>
      </c>
      <c r="DS49" s="14">
        <v>46</v>
      </c>
      <c r="DT49" s="14">
        <v>38</v>
      </c>
      <c r="DU49" s="14">
        <v>38</v>
      </c>
      <c r="DV49" s="14">
        <v>43</v>
      </c>
      <c r="DW49" s="14">
        <v>38</v>
      </c>
      <c r="DX49" s="14">
        <v>52</v>
      </c>
      <c r="DY49" s="14">
        <v>61</v>
      </c>
      <c r="DZ49" s="14">
        <v>59</v>
      </c>
      <c r="EA49" s="14">
        <v>50</v>
      </c>
      <c r="EB49" s="14">
        <v>41</v>
      </c>
      <c r="EC49" s="14">
        <v>32</v>
      </c>
      <c r="ED49" s="14">
        <v>33</v>
      </c>
      <c r="EE49" s="14">
        <v>20</v>
      </c>
      <c r="EF49" s="14">
        <v>16</v>
      </c>
      <c r="EG49" s="14">
        <v>14</v>
      </c>
      <c r="EH49" s="14">
        <v>125</v>
      </c>
      <c r="EI49" s="14">
        <v>26</v>
      </c>
      <c r="EJ49" s="14">
        <v>44</v>
      </c>
      <c r="EK49" s="14">
        <v>53</v>
      </c>
      <c r="EL49" s="14">
        <v>52</v>
      </c>
      <c r="EM49" s="14">
        <v>167</v>
      </c>
      <c r="EN49" s="14">
        <v>180</v>
      </c>
      <c r="EO49" s="14">
        <v>167</v>
      </c>
      <c r="EP49" s="14">
        <v>155</v>
      </c>
      <c r="EQ49" s="14">
        <v>154</v>
      </c>
      <c r="ER49" s="14">
        <v>132</v>
      </c>
      <c r="ES49" s="14">
        <v>136</v>
      </c>
      <c r="ET49" s="14">
        <v>126</v>
      </c>
      <c r="EU49" s="14">
        <v>138</v>
      </c>
      <c r="EV49" s="14">
        <v>181</v>
      </c>
      <c r="EW49" s="15">
        <v>182</v>
      </c>
      <c r="EX49" s="15">
        <v>156</v>
      </c>
      <c r="EY49" s="15">
        <v>138</v>
      </c>
      <c r="EZ49" s="15">
        <v>143</v>
      </c>
      <c r="FA49" s="15">
        <v>138</v>
      </c>
      <c r="FB49" s="15">
        <v>150</v>
      </c>
      <c r="FC49" s="15">
        <v>162</v>
      </c>
      <c r="FD49" s="15">
        <v>143</v>
      </c>
      <c r="FE49" s="15">
        <v>155</v>
      </c>
      <c r="FF49" s="15">
        <v>156</v>
      </c>
      <c r="FG49" s="15">
        <v>174</v>
      </c>
      <c r="FH49" s="15">
        <v>207</v>
      </c>
      <c r="FI49" s="15">
        <v>225</v>
      </c>
      <c r="FJ49" s="15">
        <v>220</v>
      </c>
      <c r="FK49" s="15">
        <v>44</v>
      </c>
      <c r="FL49" s="15">
        <v>100</v>
      </c>
      <c r="FM49" s="15">
        <v>185</v>
      </c>
      <c r="FN49" s="15">
        <v>345</v>
      </c>
      <c r="FO49" s="15">
        <v>467</v>
      </c>
      <c r="FP49" s="15">
        <v>535</v>
      </c>
      <c r="FQ49" s="15">
        <v>657</v>
      </c>
      <c r="FR49" s="15">
        <v>696</v>
      </c>
      <c r="FS49" s="15">
        <v>679</v>
      </c>
      <c r="FT49" s="15">
        <v>780</v>
      </c>
      <c r="FU49" s="15">
        <v>912</v>
      </c>
      <c r="FV49" s="15">
        <v>1098</v>
      </c>
      <c r="FW49" s="15">
        <v>1194</v>
      </c>
      <c r="FX49" s="15">
        <v>1231</v>
      </c>
      <c r="FY49" s="15">
        <v>1231</v>
      </c>
      <c r="FZ49" s="15">
        <v>1229</v>
      </c>
      <c r="GA49" s="15">
        <v>1288</v>
      </c>
      <c r="GB49" s="15">
        <v>1151</v>
      </c>
      <c r="GC49" s="15">
        <v>1087</v>
      </c>
      <c r="GD49" s="15">
        <v>983</v>
      </c>
      <c r="GE49" s="15"/>
      <c r="GF49" s="15"/>
      <c r="GG49" s="15"/>
      <c r="GH49" s="15"/>
      <c r="GI49" s="15"/>
      <c r="GJ49" s="15"/>
      <c r="GK49" s="15"/>
      <c r="GL49" s="15"/>
      <c r="GM49" s="15"/>
      <c r="GN49" s="15"/>
      <c r="GO49" s="15"/>
      <c r="GP49" s="15"/>
      <c r="GQ49" s="15"/>
      <c r="GR49" s="15"/>
      <c r="GS49" s="15"/>
      <c r="GT49" s="15"/>
      <c r="GU49" s="15"/>
      <c r="GV49" s="15"/>
      <c r="GW49" s="15"/>
      <c r="GX49" s="15"/>
      <c r="GY49" s="15"/>
      <c r="GZ49" s="15"/>
      <c r="HA49" s="15"/>
      <c r="HB49" s="15"/>
      <c r="HC49" s="15"/>
      <c r="HD49" s="15"/>
      <c r="HE49" s="15"/>
      <c r="HF49" s="15"/>
      <c r="HG49" s="15"/>
      <c r="HH49" s="15"/>
      <c r="HI49" s="15"/>
      <c r="HJ49" s="15"/>
      <c r="HK49" s="15"/>
      <c r="HL49" s="15"/>
      <c r="HM49" s="15"/>
      <c r="HN49" s="15"/>
      <c r="HO49" s="15"/>
      <c r="HP49" s="15"/>
      <c r="HQ49" s="15"/>
      <c r="HR49" s="15"/>
      <c r="HS49" s="15"/>
      <c r="HT49" s="15"/>
      <c r="HU49" s="15"/>
      <c r="HV49" s="15"/>
      <c r="HW49" s="15"/>
      <c r="HX49" s="15"/>
      <c r="HY49" s="15"/>
      <c r="HZ49" s="15"/>
      <c r="IA49" s="15"/>
      <c r="IB49" s="15"/>
      <c r="IC49" s="15"/>
      <c r="ID49" s="15"/>
      <c r="IE49" s="15"/>
      <c r="IF49" s="15"/>
      <c r="IG49" s="15"/>
      <c r="IH49" s="15"/>
      <c r="II49" s="15"/>
      <c r="IJ49" s="15"/>
      <c r="IK49" s="15"/>
      <c r="IL49" s="15"/>
      <c r="IM49" s="15"/>
      <c r="IN49" s="15"/>
      <c r="IO49" s="15"/>
      <c r="IP49" s="15"/>
    </row>
    <row r="50" spans="1:340" s="47" customFormat="1" ht="15" hidden="1" customHeight="1" x14ac:dyDescent="0.2">
      <c r="A50" s="34" t="s">
        <v>133</v>
      </c>
      <c r="B50" s="34" t="s">
        <v>92</v>
      </c>
      <c r="C50" s="35" t="s">
        <v>122</v>
      </c>
      <c r="D50" s="13">
        <v>0</v>
      </c>
      <c r="E50" s="13">
        <v>0</v>
      </c>
      <c r="F50" s="13">
        <v>0</v>
      </c>
      <c r="G50" s="13">
        <v>0</v>
      </c>
      <c r="H50" s="13">
        <v>0</v>
      </c>
      <c r="I50" s="13">
        <v>0</v>
      </c>
      <c r="J50" s="13">
        <v>0</v>
      </c>
      <c r="K50" s="13">
        <v>0</v>
      </c>
      <c r="L50" s="13">
        <v>0</v>
      </c>
      <c r="M50" s="13">
        <v>0</v>
      </c>
      <c r="N50" s="13">
        <v>0</v>
      </c>
      <c r="O50" s="13">
        <v>0</v>
      </c>
      <c r="P50" s="13">
        <v>0</v>
      </c>
      <c r="Q50" s="13">
        <v>0</v>
      </c>
      <c r="R50" s="13">
        <v>0</v>
      </c>
      <c r="S50" s="13">
        <v>0</v>
      </c>
      <c r="T50" s="13">
        <v>0</v>
      </c>
      <c r="U50" s="13">
        <v>0</v>
      </c>
      <c r="V50" s="13">
        <v>0</v>
      </c>
      <c r="W50" s="13">
        <v>0</v>
      </c>
      <c r="X50" s="13">
        <v>0</v>
      </c>
      <c r="Y50" s="13">
        <v>0</v>
      </c>
      <c r="Z50" s="13">
        <v>0</v>
      </c>
      <c r="AA50" s="13">
        <v>0</v>
      </c>
      <c r="AB50" s="13">
        <v>0</v>
      </c>
      <c r="AC50" s="13">
        <v>0</v>
      </c>
      <c r="AD50" s="13">
        <v>0</v>
      </c>
      <c r="AE50" s="13">
        <v>0</v>
      </c>
      <c r="AF50" s="13">
        <v>0</v>
      </c>
      <c r="AG50" s="13">
        <v>0</v>
      </c>
      <c r="AH50" s="13">
        <v>0</v>
      </c>
      <c r="AI50" s="13">
        <v>0</v>
      </c>
      <c r="AJ50" s="13">
        <v>0</v>
      </c>
      <c r="AK50" s="13">
        <v>0</v>
      </c>
      <c r="AL50" s="13">
        <v>0</v>
      </c>
      <c r="AM50" s="13">
        <v>0</v>
      </c>
      <c r="AN50" s="13">
        <v>0</v>
      </c>
      <c r="AO50" s="13">
        <v>0</v>
      </c>
      <c r="AP50" s="13">
        <v>0</v>
      </c>
      <c r="AQ50" s="13">
        <v>0</v>
      </c>
      <c r="AR50" s="13">
        <v>0</v>
      </c>
      <c r="AS50" s="13">
        <v>0</v>
      </c>
      <c r="AT50" s="13">
        <v>0</v>
      </c>
      <c r="AU50" s="13">
        <v>0</v>
      </c>
      <c r="AV50" s="13">
        <v>0</v>
      </c>
      <c r="AW50" s="13">
        <v>0</v>
      </c>
      <c r="AX50" s="13">
        <v>0</v>
      </c>
      <c r="AY50" s="13">
        <v>0</v>
      </c>
      <c r="AZ50" s="13">
        <v>0</v>
      </c>
      <c r="BA50" s="13">
        <v>0</v>
      </c>
      <c r="BB50" s="13">
        <v>0</v>
      </c>
      <c r="BC50" s="13">
        <v>0</v>
      </c>
      <c r="BD50" s="13">
        <v>0</v>
      </c>
      <c r="BE50" s="13">
        <v>0</v>
      </c>
      <c r="BF50" s="14">
        <v>0</v>
      </c>
      <c r="BG50" s="14">
        <v>0</v>
      </c>
      <c r="BH50" s="14">
        <v>0</v>
      </c>
      <c r="BI50" s="14">
        <v>0</v>
      </c>
      <c r="BJ50" s="14">
        <v>0</v>
      </c>
      <c r="BK50" s="14">
        <v>0</v>
      </c>
      <c r="BL50" s="14">
        <v>0</v>
      </c>
      <c r="BM50" s="14">
        <v>0</v>
      </c>
      <c r="BN50" s="14">
        <v>0</v>
      </c>
      <c r="BO50" s="14">
        <v>0</v>
      </c>
      <c r="BP50" s="14">
        <v>0</v>
      </c>
      <c r="BQ50" s="14">
        <v>0</v>
      </c>
      <c r="BR50" s="14">
        <v>0</v>
      </c>
      <c r="BS50" s="14">
        <v>0</v>
      </c>
      <c r="BT50" s="14">
        <v>0</v>
      </c>
      <c r="BU50" s="14">
        <v>0</v>
      </c>
      <c r="BV50" s="14">
        <v>0</v>
      </c>
      <c r="BW50" s="14">
        <v>0</v>
      </c>
      <c r="BX50" s="14">
        <v>0</v>
      </c>
      <c r="BY50" s="14">
        <v>643</v>
      </c>
      <c r="BZ50" s="14">
        <v>920</v>
      </c>
      <c r="CA50" s="14">
        <v>1052</v>
      </c>
      <c r="CB50" s="14">
        <v>1170</v>
      </c>
      <c r="CC50" s="14">
        <v>1293</v>
      </c>
      <c r="CD50" s="14">
        <v>1389</v>
      </c>
      <c r="CE50" s="14">
        <v>1406</v>
      </c>
      <c r="CF50" s="14">
        <v>1547</v>
      </c>
      <c r="CG50" s="14">
        <v>1731</v>
      </c>
      <c r="CH50" s="14">
        <v>1814</v>
      </c>
      <c r="CI50" s="14">
        <v>1906</v>
      </c>
      <c r="CJ50" s="14">
        <v>1940</v>
      </c>
      <c r="CK50" s="14">
        <v>1972</v>
      </c>
      <c r="CL50" s="14">
        <v>2255</v>
      </c>
      <c r="CM50" s="14">
        <v>2128</v>
      </c>
      <c r="CN50" s="14">
        <v>0</v>
      </c>
      <c r="CO50" s="14">
        <v>0</v>
      </c>
      <c r="CP50" s="14">
        <v>1978</v>
      </c>
      <c r="CQ50" s="14">
        <v>2414</v>
      </c>
      <c r="CR50" s="14">
        <v>1999</v>
      </c>
      <c r="CS50" s="14">
        <v>2236</v>
      </c>
      <c r="CT50" s="14">
        <v>2238</v>
      </c>
      <c r="CU50" s="14">
        <v>2238</v>
      </c>
      <c r="CV50" s="14">
        <v>2267</v>
      </c>
      <c r="CW50" s="14">
        <v>2273</v>
      </c>
      <c r="CX50" s="14">
        <v>2231</v>
      </c>
      <c r="CY50" s="14">
        <v>2218</v>
      </c>
      <c r="CZ50" s="14">
        <v>2382</v>
      </c>
      <c r="DA50" s="14">
        <v>2406</v>
      </c>
      <c r="DB50" s="14">
        <v>2416</v>
      </c>
      <c r="DC50" s="14">
        <v>2357</v>
      </c>
      <c r="DD50" s="14">
        <v>2369</v>
      </c>
      <c r="DE50" s="14">
        <v>2265</v>
      </c>
      <c r="DF50" s="14">
        <v>2211</v>
      </c>
      <c r="DG50" s="14">
        <v>663</v>
      </c>
      <c r="DH50" s="14">
        <v>584</v>
      </c>
      <c r="DI50" s="14">
        <v>470</v>
      </c>
      <c r="DJ50" s="14">
        <v>401</v>
      </c>
      <c r="DK50" s="14">
        <v>356</v>
      </c>
      <c r="DL50" s="14">
        <v>353</v>
      </c>
      <c r="DM50" s="14">
        <v>333</v>
      </c>
      <c r="DN50" s="14">
        <v>279</v>
      </c>
      <c r="DO50" s="14">
        <v>218</v>
      </c>
      <c r="DP50" s="14">
        <v>203</v>
      </c>
      <c r="DQ50" s="14">
        <v>182</v>
      </c>
      <c r="DR50" s="14">
        <v>147</v>
      </c>
      <c r="DS50" s="14">
        <v>167</v>
      </c>
      <c r="DT50" s="14">
        <v>155</v>
      </c>
      <c r="DU50" s="14">
        <v>150</v>
      </c>
      <c r="DV50" s="14">
        <v>167</v>
      </c>
      <c r="DW50" s="14">
        <v>169</v>
      </c>
      <c r="DX50" s="14">
        <v>222</v>
      </c>
      <c r="DY50" s="14">
        <v>235</v>
      </c>
      <c r="DZ50" s="14">
        <v>212</v>
      </c>
      <c r="EA50" s="14">
        <v>150</v>
      </c>
      <c r="EB50" s="14">
        <v>132</v>
      </c>
      <c r="EC50" s="14">
        <v>120</v>
      </c>
      <c r="ED50" s="14">
        <v>102</v>
      </c>
      <c r="EE50" s="14">
        <v>102</v>
      </c>
      <c r="EF50" s="14">
        <v>87</v>
      </c>
      <c r="EG50" s="14">
        <v>99</v>
      </c>
      <c r="EH50" s="14">
        <v>291</v>
      </c>
      <c r="EI50" s="14">
        <v>146</v>
      </c>
      <c r="EJ50" s="14">
        <v>176</v>
      </c>
      <c r="EK50" s="14">
        <v>178</v>
      </c>
      <c r="EL50" s="14">
        <v>176</v>
      </c>
      <c r="EM50" s="14">
        <v>359</v>
      </c>
      <c r="EN50" s="14">
        <v>345</v>
      </c>
      <c r="EO50" s="14">
        <v>357</v>
      </c>
      <c r="EP50" s="14">
        <v>380</v>
      </c>
      <c r="EQ50" s="14">
        <v>411</v>
      </c>
      <c r="ER50" s="14">
        <v>416</v>
      </c>
      <c r="ES50" s="14">
        <v>404</v>
      </c>
      <c r="ET50" s="14">
        <v>384</v>
      </c>
      <c r="EU50" s="14">
        <v>375</v>
      </c>
      <c r="EV50" s="14">
        <v>402</v>
      </c>
      <c r="EW50" s="15">
        <v>440</v>
      </c>
      <c r="EX50" s="15">
        <v>450</v>
      </c>
      <c r="EY50" s="15">
        <v>478</v>
      </c>
      <c r="EZ50" s="15">
        <v>485</v>
      </c>
      <c r="FA50" s="15">
        <v>479</v>
      </c>
      <c r="FB50" s="15">
        <v>476</v>
      </c>
      <c r="FC50" s="15">
        <v>494</v>
      </c>
      <c r="FD50" s="15">
        <v>502</v>
      </c>
      <c r="FE50" s="15">
        <v>527</v>
      </c>
      <c r="FF50" s="15">
        <v>526</v>
      </c>
      <c r="FG50" s="15">
        <v>546</v>
      </c>
      <c r="FH50" s="15">
        <v>557</v>
      </c>
      <c r="FI50" s="15">
        <v>595</v>
      </c>
      <c r="FJ50" s="15">
        <v>628</v>
      </c>
      <c r="FK50" s="15">
        <v>92</v>
      </c>
      <c r="FL50" s="15">
        <v>113</v>
      </c>
      <c r="FM50" s="15">
        <v>638</v>
      </c>
      <c r="FN50" s="15">
        <v>1636</v>
      </c>
      <c r="FO50" s="15">
        <v>2810</v>
      </c>
      <c r="FP50" s="15">
        <v>3713</v>
      </c>
      <c r="FQ50" s="15">
        <v>4336</v>
      </c>
      <c r="FR50" s="15">
        <v>4769</v>
      </c>
      <c r="FS50" s="15">
        <v>4673</v>
      </c>
      <c r="FT50" s="15">
        <v>4725</v>
      </c>
      <c r="FU50" s="15">
        <v>4713</v>
      </c>
      <c r="FV50" s="15">
        <v>4718</v>
      </c>
      <c r="FW50" s="15">
        <v>4810</v>
      </c>
      <c r="FX50" s="15">
        <v>4591</v>
      </c>
      <c r="FY50" s="15">
        <v>4611</v>
      </c>
      <c r="FZ50" s="15">
        <v>4352</v>
      </c>
      <c r="GA50" s="15">
        <v>4280</v>
      </c>
      <c r="GB50" s="15">
        <v>4153</v>
      </c>
      <c r="GC50" s="15">
        <v>4008</v>
      </c>
      <c r="GD50" s="15">
        <v>3798</v>
      </c>
      <c r="GE50" s="15"/>
      <c r="GF50" s="15"/>
      <c r="GG50" s="15"/>
      <c r="GH50" s="15"/>
      <c r="GI50" s="15"/>
      <c r="GJ50" s="15"/>
      <c r="GK50" s="15"/>
      <c r="GL50" s="15"/>
      <c r="GM50" s="15"/>
      <c r="GN50" s="15"/>
      <c r="GO50" s="15"/>
      <c r="GP50" s="15"/>
      <c r="GQ50" s="15"/>
      <c r="GR50" s="15"/>
      <c r="GS50" s="15"/>
      <c r="GT50" s="15"/>
      <c r="GU50" s="15"/>
      <c r="GV50" s="15"/>
      <c r="GW50" s="15"/>
      <c r="GX50" s="15"/>
      <c r="GY50" s="15"/>
      <c r="GZ50" s="15"/>
      <c r="HA50" s="15"/>
      <c r="HB50" s="15"/>
      <c r="HC50" s="15"/>
      <c r="HD50" s="15"/>
      <c r="HE50" s="15"/>
      <c r="HF50" s="15"/>
      <c r="HG50" s="15"/>
      <c r="HH50" s="15"/>
      <c r="HI50" s="15"/>
      <c r="HJ50" s="15"/>
      <c r="HK50" s="15"/>
      <c r="HL50" s="15"/>
      <c r="HM50" s="15"/>
      <c r="HN50" s="15"/>
      <c r="HO50" s="15"/>
      <c r="HP50" s="15"/>
      <c r="HQ50" s="15"/>
      <c r="HR50" s="15"/>
      <c r="HS50" s="15"/>
      <c r="HT50" s="15"/>
      <c r="HU50" s="15"/>
      <c r="HV50" s="15"/>
      <c r="HW50" s="15"/>
      <c r="HX50" s="15"/>
      <c r="HY50" s="15"/>
      <c r="HZ50" s="15"/>
      <c r="IA50" s="15"/>
      <c r="IB50" s="15"/>
      <c r="IC50" s="15"/>
      <c r="ID50" s="15"/>
      <c r="IE50" s="15"/>
      <c r="IF50" s="15"/>
      <c r="IG50" s="15"/>
      <c r="IH50" s="15"/>
      <c r="II50" s="15"/>
      <c r="IJ50" s="15"/>
      <c r="IK50" s="15"/>
      <c r="IL50" s="15"/>
      <c r="IM50" s="15"/>
      <c r="IN50" s="15"/>
      <c r="IO50" s="15"/>
      <c r="IP50" s="15"/>
    </row>
    <row r="51" spans="1:340" s="47" customFormat="1" ht="15" hidden="1" customHeight="1" x14ac:dyDescent="0.2">
      <c r="A51" s="34" t="s">
        <v>133</v>
      </c>
      <c r="B51" s="34" t="s">
        <v>169</v>
      </c>
      <c r="C51" s="35" t="s">
        <v>123</v>
      </c>
      <c r="D51" s="13">
        <v>0</v>
      </c>
      <c r="E51" s="13">
        <v>0</v>
      </c>
      <c r="F51" s="13">
        <v>0</v>
      </c>
      <c r="G51" s="13">
        <v>0</v>
      </c>
      <c r="H51" s="13">
        <v>0</v>
      </c>
      <c r="I51" s="13">
        <v>0</v>
      </c>
      <c r="J51" s="13">
        <v>0</v>
      </c>
      <c r="K51" s="13">
        <v>0</v>
      </c>
      <c r="L51" s="13">
        <v>0</v>
      </c>
      <c r="M51" s="13">
        <v>0</v>
      </c>
      <c r="N51" s="13">
        <v>0</v>
      </c>
      <c r="O51" s="13">
        <v>0</v>
      </c>
      <c r="P51" s="13">
        <v>0</v>
      </c>
      <c r="Q51" s="13">
        <v>0</v>
      </c>
      <c r="R51" s="13">
        <v>0</v>
      </c>
      <c r="S51" s="13">
        <v>0</v>
      </c>
      <c r="T51" s="13">
        <v>0</v>
      </c>
      <c r="U51" s="13">
        <v>0</v>
      </c>
      <c r="V51" s="13">
        <v>0</v>
      </c>
      <c r="W51" s="13">
        <v>0</v>
      </c>
      <c r="X51" s="13">
        <v>0</v>
      </c>
      <c r="Y51" s="13">
        <v>0</v>
      </c>
      <c r="Z51" s="13">
        <v>0</v>
      </c>
      <c r="AA51" s="13">
        <v>0</v>
      </c>
      <c r="AB51" s="13">
        <v>0</v>
      </c>
      <c r="AC51" s="13">
        <v>0</v>
      </c>
      <c r="AD51" s="13">
        <v>0</v>
      </c>
      <c r="AE51" s="13">
        <v>0</v>
      </c>
      <c r="AF51" s="13">
        <v>0</v>
      </c>
      <c r="AG51" s="13">
        <v>0</v>
      </c>
      <c r="AH51" s="13">
        <v>0</v>
      </c>
      <c r="AI51" s="13">
        <v>0</v>
      </c>
      <c r="AJ51" s="13">
        <v>0</v>
      </c>
      <c r="AK51" s="13">
        <v>0</v>
      </c>
      <c r="AL51" s="13">
        <v>0</v>
      </c>
      <c r="AM51" s="13">
        <v>0</v>
      </c>
      <c r="AN51" s="13">
        <v>0</v>
      </c>
      <c r="AO51" s="13">
        <v>0</v>
      </c>
      <c r="AP51" s="13">
        <v>0</v>
      </c>
      <c r="AQ51" s="13">
        <v>0</v>
      </c>
      <c r="AR51" s="13">
        <v>0</v>
      </c>
      <c r="AS51" s="13">
        <v>0</v>
      </c>
      <c r="AT51" s="13">
        <v>0</v>
      </c>
      <c r="AU51" s="13">
        <v>0</v>
      </c>
      <c r="AV51" s="13">
        <v>0</v>
      </c>
      <c r="AW51" s="13">
        <v>0</v>
      </c>
      <c r="AX51" s="13">
        <v>0</v>
      </c>
      <c r="AY51" s="13">
        <v>0</v>
      </c>
      <c r="AZ51" s="13">
        <v>0</v>
      </c>
      <c r="BA51" s="13">
        <v>0</v>
      </c>
      <c r="BB51" s="13">
        <v>0</v>
      </c>
      <c r="BC51" s="13">
        <v>0</v>
      </c>
      <c r="BD51" s="13">
        <v>0</v>
      </c>
      <c r="BE51" s="13">
        <v>0</v>
      </c>
      <c r="BF51" s="14">
        <v>0</v>
      </c>
      <c r="BG51" s="14">
        <v>0</v>
      </c>
      <c r="BH51" s="14">
        <v>0</v>
      </c>
      <c r="BI51" s="14">
        <v>0</v>
      </c>
      <c r="BJ51" s="14">
        <v>0</v>
      </c>
      <c r="BK51" s="14">
        <v>0</v>
      </c>
      <c r="BL51" s="14">
        <v>0</v>
      </c>
      <c r="BM51" s="14">
        <v>0</v>
      </c>
      <c r="BN51" s="14">
        <v>0</v>
      </c>
      <c r="BO51" s="14">
        <v>0</v>
      </c>
      <c r="BP51" s="14">
        <v>0</v>
      </c>
      <c r="BQ51" s="14">
        <v>0</v>
      </c>
      <c r="BR51" s="14">
        <v>0</v>
      </c>
      <c r="BS51" s="14">
        <v>0</v>
      </c>
      <c r="BT51" s="14">
        <v>0</v>
      </c>
      <c r="BU51" s="14">
        <v>0</v>
      </c>
      <c r="BV51" s="14">
        <v>0</v>
      </c>
      <c r="BW51" s="14">
        <v>0</v>
      </c>
      <c r="BX51" s="14">
        <v>0</v>
      </c>
      <c r="BY51" s="14">
        <v>1245</v>
      </c>
      <c r="BZ51" s="14">
        <v>1787</v>
      </c>
      <c r="CA51" s="14">
        <v>1990</v>
      </c>
      <c r="CB51" s="14">
        <v>2319</v>
      </c>
      <c r="CC51" s="14">
        <v>2472</v>
      </c>
      <c r="CD51" s="14">
        <v>2530</v>
      </c>
      <c r="CE51" s="14">
        <v>2543</v>
      </c>
      <c r="CF51" s="14">
        <v>2866</v>
      </c>
      <c r="CG51" s="14">
        <v>3045</v>
      </c>
      <c r="CH51" s="14">
        <v>3291</v>
      </c>
      <c r="CI51" s="14">
        <v>3436</v>
      </c>
      <c r="CJ51" s="14">
        <v>3496</v>
      </c>
      <c r="CK51" s="14">
        <v>3595</v>
      </c>
      <c r="CL51" s="14">
        <v>4204</v>
      </c>
      <c r="CM51" s="14">
        <v>4038</v>
      </c>
      <c r="CN51" s="14">
        <v>0</v>
      </c>
      <c r="CO51" s="14">
        <v>0</v>
      </c>
      <c r="CP51" s="14">
        <v>3593</v>
      </c>
      <c r="CQ51" s="14">
        <v>4321</v>
      </c>
      <c r="CR51" s="14">
        <v>3709</v>
      </c>
      <c r="CS51" s="14">
        <v>4108</v>
      </c>
      <c r="CT51" s="14">
        <v>4020</v>
      </c>
      <c r="CU51" s="14">
        <v>4020</v>
      </c>
      <c r="CV51" s="14">
        <v>3936</v>
      </c>
      <c r="CW51" s="14">
        <v>4040</v>
      </c>
      <c r="CX51" s="14">
        <v>4051</v>
      </c>
      <c r="CY51" s="14">
        <v>4231</v>
      </c>
      <c r="CZ51" s="14">
        <v>4558</v>
      </c>
      <c r="DA51" s="14">
        <v>4641</v>
      </c>
      <c r="DB51" s="14">
        <v>4598</v>
      </c>
      <c r="DC51" s="14">
        <v>4492</v>
      </c>
      <c r="DD51" s="14">
        <v>4319</v>
      </c>
      <c r="DE51" s="14">
        <v>4136</v>
      </c>
      <c r="DF51" s="14">
        <v>4046</v>
      </c>
      <c r="DG51" s="14">
        <v>573</v>
      </c>
      <c r="DH51" s="14">
        <v>475</v>
      </c>
      <c r="DI51" s="14">
        <v>392</v>
      </c>
      <c r="DJ51" s="14">
        <v>375</v>
      </c>
      <c r="DK51" s="14">
        <v>324</v>
      </c>
      <c r="DL51" s="14">
        <v>293</v>
      </c>
      <c r="DM51" s="14">
        <v>283</v>
      </c>
      <c r="DN51" s="14">
        <v>238</v>
      </c>
      <c r="DO51" s="14">
        <v>180</v>
      </c>
      <c r="DP51" s="14">
        <v>150</v>
      </c>
      <c r="DQ51" s="14">
        <v>146</v>
      </c>
      <c r="DR51" s="14">
        <v>124</v>
      </c>
      <c r="DS51" s="14">
        <v>115</v>
      </c>
      <c r="DT51" s="14">
        <v>107</v>
      </c>
      <c r="DU51" s="14">
        <v>122</v>
      </c>
      <c r="DV51" s="14">
        <v>162</v>
      </c>
      <c r="DW51" s="14">
        <v>174</v>
      </c>
      <c r="DX51" s="14">
        <v>183</v>
      </c>
      <c r="DY51" s="14">
        <v>199</v>
      </c>
      <c r="DZ51" s="14">
        <v>174</v>
      </c>
      <c r="EA51" s="14">
        <v>134</v>
      </c>
      <c r="EB51" s="14">
        <v>128</v>
      </c>
      <c r="EC51" s="14">
        <v>124</v>
      </c>
      <c r="ED51" s="14">
        <v>109</v>
      </c>
      <c r="EE51" s="14">
        <v>114</v>
      </c>
      <c r="EF51" s="14">
        <v>104</v>
      </c>
      <c r="EG51" s="14">
        <v>98</v>
      </c>
      <c r="EH51" s="16">
        <v>3951</v>
      </c>
      <c r="EI51" s="14">
        <v>141</v>
      </c>
      <c r="EJ51" s="14">
        <v>168</v>
      </c>
      <c r="EK51" s="14">
        <v>170</v>
      </c>
      <c r="EL51" s="14">
        <v>176</v>
      </c>
      <c r="EM51" s="14">
        <v>889</v>
      </c>
      <c r="EN51" s="14">
        <v>867</v>
      </c>
      <c r="EO51" s="14">
        <v>789</v>
      </c>
      <c r="EP51" s="14">
        <v>767</v>
      </c>
      <c r="EQ51" s="14">
        <v>811</v>
      </c>
      <c r="ER51" s="14">
        <v>747</v>
      </c>
      <c r="ES51" s="14">
        <v>744</v>
      </c>
      <c r="ET51" s="14">
        <v>761</v>
      </c>
      <c r="EU51" s="14">
        <v>838</v>
      </c>
      <c r="EV51" s="14">
        <v>995</v>
      </c>
      <c r="EW51" s="15">
        <v>1055</v>
      </c>
      <c r="EX51" s="15">
        <v>952</v>
      </c>
      <c r="EY51" s="15">
        <v>998</v>
      </c>
      <c r="EZ51" s="15">
        <v>977</v>
      </c>
      <c r="FA51" s="15">
        <v>903</v>
      </c>
      <c r="FB51" s="15">
        <v>963</v>
      </c>
      <c r="FC51" s="15">
        <v>991</v>
      </c>
      <c r="FD51" s="15">
        <v>983</v>
      </c>
      <c r="FE51" s="15">
        <v>1029</v>
      </c>
      <c r="FF51" s="15">
        <v>1032</v>
      </c>
      <c r="FG51" s="15">
        <v>1108</v>
      </c>
      <c r="FH51" s="15">
        <v>1313</v>
      </c>
      <c r="FI51" s="15">
        <v>1368</v>
      </c>
      <c r="FJ51" s="15">
        <v>1402</v>
      </c>
      <c r="FK51" s="15">
        <v>162</v>
      </c>
      <c r="FL51" s="15">
        <v>238</v>
      </c>
      <c r="FM51" s="15">
        <v>1297</v>
      </c>
      <c r="FN51" s="15">
        <v>3390</v>
      </c>
      <c r="FO51" s="15">
        <v>5401</v>
      </c>
      <c r="FP51" s="15">
        <v>7136</v>
      </c>
      <c r="FQ51" s="15">
        <v>9042</v>
      </c>
      <c r="FR51" s="15">
        <v>10005</v>
      </c>
      <c r="FS51" s="15">
        <v>9968</v>
      </c>
      <c r="FT51" s="15">
        <v>10131</v>
      </c>
      <c r="FU51" s="15">
        <v>10352</v>
      </c>
      <c r="FV51" s="15">
        <v>10267</v>
      </c>
      <c r="FW51" s="15">
        <v>10366</v>
      </c>
      <c r="FX51" s="15">
        <v>10444</v>
      </c>
      <c r="FY51" s="15">
        <v>9865</v>
      </c>
      <c r="FZ51" s="15">
        <v>9290</v>
      </c>
      <c r="GA51" s="15">
        <v>9055</v>
      </c>
      <c r="GB51" s="15">
        <v>8701</v>
      </c>
      <c r="GC51" s="15">
        <v>8354</v>
      </c>
      <c r="GD51" s="15">
        <v>7742</v>
      </c>
      <c r="GE51" s="15"/>
      <c r="GF51" s="15"/>
      <c r="GG51" s="15"/>
      <c r="GH51" s="15"/>
      <c r="GI51" s="15"/>
      <c r="GJ51" s="15"/>
      <c r="GK51" s="15"/>
      <c r="GL51" s="15"/>
      <c r="GM51" s="15"/>
      <c r="GN51" s="15"/>
      <c r="GO51" s="15"/>
      <c r="GP51" s="15"/>
      <c r="GQ51" s="15"/>
      <c r="GR51" s="15"/>
      <c r="GS51" s="15"/>
      <c r="GT51" s="15"/>
      <c r="GU51" s="15"/>
      <c r="GV51" s="15"/>
      <c r="GW51" s="15"/>
      <c r="GX51" s="15"/>
      <c r="GY51" s="15"/>
      <c r="GZ51" s="15"/>
      <c r="HA51" s="15"/>
      <c r="HB51" s="15"/>
      <c r="HC51" s="15"/>
      <c r="HD51" s="15"/>
      <c r="HE51" s="15"/>
      <c r="HF51" s="15"/>
      <c r="HG51" s="15"/>
      <c r="HH51" s="15"/>
      <c r="HI51" s="15"/>
      <c r="HJ51" s="15"/>
      <c r="HK51" s="15"/>
      <c r="HL51" s="15"/>
      <c r="HM51" s="15"/>
      <c r="HN51" s="15"/>
      <c r="HO51" s="15"/>
      <c r="HP51" s="15"/>
      <c r="HQ51" s="15"/>
      <c r="HR51" s="15"/>
      <c r="HS51" s="15"/>
      <c r="HT51" s="15"/>
      <c r="HU51" s="15"/>
      <c r="HV51" s="15"/>
      <c r="HW51" s="15"/>
      <c r="HX51" s="15"/>
      <c r="HY51" s="15"/>
      <c r="HZ51" s="15"/>
      <c r="IA51" s="15"/>
      <c r="IB51" s="15"/>
      <c r="IC51" s="15"/>
      <c r="ID51" s="15"/>
      <c r="IE51" s="15"/>
      <c r="IF51" s="15"/>
      <c r="IG51" s="15"/>
      <c r="IH51" s="15"/>
      <c r="II51" s="15"/>
      <c r="IJ51" s="15"/>
      <c r="IK51" s="15"/>
      <c r="IL51" s="15"/>
      <c r="IM51" s="15"/>
      <c r="IN51" s="15"/>
      <c r="IO51" s="15"/>
      <c r="IP51" s="15"/>
    </row>
    <row r="52" spans="1:340" s="47" customFormat="1" ht="15" hidden="1" customHeight="1" x14ac:dyDescent="0.2">
      <c r="A52" s="34" t="s">
        <v>133</v>
      </c>
      <c r="B52" s="34" t="s">
        <v>185</v>
      </c>
      <c r="C52" s="35" t="s">
        <v>124</v>
      </c>
      <c r="D52" s="13">
        <v>0</v>
      </c>
      <c r="E52" s="13">
        <v>0</v>
      </c>
      <c r="F52" s="13">
        <v>0</v>
      </c>
      <c r="G52" s="13">
        <v>0</v>
      </c>
      <c r="H52" s="13">
        <v>0</v>
      </c>
      <c r="I52" s="13">
        <v>0</v>
      </c>
      <c r="J52" s="13">
        <v>0</v>
      </c>
      <c r="K52" s="13">
        <v>0</v>
      </c>
      <c r="L52" s="13">
        <v>0</v>
      </c>
      <c r="M52" s="13">
        <v>0</v>
      </c>
      <c r="N52" s="13">
        <v>0</v>
      </c>
      <c r="O52" s="13">
        <v>0</v>
      </c>
      <c r="P52" s="13">
        <v>0</v>
      </c>
      <c r="Q52" s="13">
        <v>0</v>
      </c>
      <c r="R52" s="13">
        <v>0</v>
      </c>
      <c r="S52" s="13">
        <v>0</v>
      </c>
      <c r="T52" s="13">
        <v>0</v>
      </c>
      <c r="U52" s="13">
        <v>0</v>
      </c>
      <c r="V52" s="13">
        <v>0</v>
      </c>
      <c r="W52" s="13">
        <v>0</v>
      </c>
      <c r="X52" s="13">
        <v>0</v>
      </c>
      <c r="Y52" s="13">
        <v>0</v>
      </c>
      <c r="Z52" s="13">
        <v>0</v>
      </c>
      <c r="AA52" s="13">
        <v>0</v>
      </c>
      <c r="AB52" s="13">
        <v>0</v>
      </c>
      <c r="AC52" s="13">
        <v>0</v>
      </c>
      <c r="AD52" s="13">
        <v>0</v>
      </c>
      <c r="AE52" s="13">
        <v>0</v>
      </c>
      <c r="AF52" s="13">
        <v>0</v>
      </c>
      <c r="AG52" s="13">
        <v>0</v>
      </c>
      <c r="AH52" s="13">
        <v>0</v>
      </c>
      <c r="AI52" s="13">
        <v>0</v>
      </c>
      <c r="AJ52" s="13">
        <v>0</v>
      </c>
      <c r="AK52" s="13">
        <v>0</v>
      </c>
      <c r="AL52" s="13">
        <v>0</v>
      </c>
      <c r="AM52" s="13">
        <v>0</v>
      </c>
      <c r="AN52" s="13">
        <v>0</v>
      </c>
      <c r="AO52" s="13">
        <v>0</v>
      </c>
      <c r="AP52" s="13">
        <v>0</v>
      </c>
      <c r="AQ52" s="13">
        <v>0</v>
      </c>
      <c r="AR52" s="13">
        <v>0</v>
      </c>
      <c r="AS52" s="13">
        <v>0</v>
      </c>
      <c r="AT52" s="13">
        <v>0</v>
      </c>
      <c r="AU52" s="13">
        <v>0</v>
      </c>
      <c r="AV52" s="13">
        <v>0</v>
      </c>
      <c r="AW52" s="13">
        <v>0</v>
      </c>
      <c r="AX52" s="13">
        <v>0</v>
      </c>
      <c r="AY52" s="13">
        <v>0</v>
      </c>
      <c r="AZ52" s="13">
        <v>0</v>
      </c>
      <c r="BA52" s="13">
        <v>0</v>
      </c>
      <c r="BB52" s="13">
        <v>0</v>
      </c>
      <c r="BC52" s="13">
        <v>0</v>
      </c>
      <c r="BD52" s="13">
        <v>0</v>
      </c>
      <c r="BE52" s="13">
        <v>0</v>
      </c>
      <c r="BF52" s="14">
        <v>0</v>
      </c>
      <c r="BG52" s="14">
        <v>0</v>
      </c>
      <c r="BH52" s="14">
        <v>0</v>
      </c>
      <c r="BI52" s="14">
        <v>0</v>
      </c>
      <c r="BJ52" s="14">
        <v>0</v>
      </c>
      <c r="BK52" s="14">
        <v>0</v>
      </c>
      <c r="BL52" s="14">
        <v>0</v>
      </c>
      <c r="BM52" s="14">
        <v>0</v>
      </c>
      <c r="BN52" s="14">
        <v>0</v>
      </c>
      <c r="BO52" s="14">
        <v>0</v>
      </c>
      <c r="BP52" s="14">
        <v>0</v>
      </c>
      <c r="BQ52" s="14">
        <v>0</v>
      </c>
      <c r="BR52" s="14">
        <v>0</v>
      </c>
      <c r="BS52" s="14">
        <v>0</v>
      </c>
      <c r="BT52" s="14">
        <v>0</v>
      </c>
      <c r="BU52" s="14">
        <v>0</v>
      </c>
      <c r="BV52" s="14">
        <v>0</v>
      </c>
      <c r="BW52" s="14">
        <v>0</v>
      </c>
      <c r="BX52" s="14">
        <v>0</v>
      </c>
      <c r="BY52" s="14">
        <v>457</v>
      </c>
      <c r="BZ52" s="14">
        <v>1353</v>
      </c>
      <c r="CA52" s="14">
        <v>1666</v>
      </c>
      <c r="CB52" s="14">
        <v>1709</v>
      </c>
      <c r="CC52" s="14">
        <v>1798</v>
      </c>
      <c r="CD52" s="14">
        <v>1904</v>
      </c>
      <c r="CE52" s="14">
        <v>1215</v>
      </c>
      <c r="CF52" s="14">
        <v>838</v>
      </c>
      <c r="CG52" s="14">
        <v>609</v>
      </c>
      <c r="CH52" s="14">
        <v>456</v>
      </c>
      <c r="CI52" s="14">
        <v>526</v>
      </c>
      <c r="CJ52" s="14">
        <v>692</v>
      </c>
      <c r="CK52" s="14">
        <v>1003</v>
      </c>
      <c r="CL52" s="14">
        <v>1889</v>
      </c>
      <c r="CM52" s="14">
        <v>2231</v>
      </c>
      <c r="CN52" s="14">
        <v>0</v>
      </c>
      <c r="CO52" s="14">
        <v>0</v>
      </c>
      <c r="CP52" s="14">
        <v>2370</v>
      </c>
      <c r="CQ52" s="14">
        <v>2246</v>
      </c>
      <c r="CR52" s="14">
        <v>1443</v>
      </c>
      <c r="CS52" s="14">
        <v>1079</v>
      </c>
      <c r="CT52" s="14">
        <v>700</v>
      </c>
      <c r="CU52" s="14">
        <v>700</v>
      </c>
      <c r="CV52" s="14">
        <v>974</v>
      </c>
      <c r="CW52" s="14">
        <v>1397</v>
      </c>
      <c r="CX52" s="14">
        <v>2608</v>
      </c>
      <c r="CY52" s="14">
        <v>3129</v>
      </c>
      <c r="CZ52" s="14">
        <v>2948</v>
      </c>
      <c r="DA52" s="14">
        <v>3261</v>
      </c>
      <c r="DB52" s="14">
        <v>3239</v>
      </c>
      <c r="DC52" s="14">
        <v>2248</v>
      </c>
      <c r="DD52" s="14">
        <v>1414</v>
      </c>
      <c r="DE52" s="14">
        <v>1093</v>
      </c>
      <c r="DF52" s="14">
        <v>678</v>
      </c>
      <c r="DG52" s="14">
        <v>1667</v>
      </c>
      <c r="DH52" s="14">
        <v>1421</v>
      </c>
      <c r="DI52" s="14">
        <v>1199</v>
      </c>
      <c r="DJ52" s="14">
        <v>1043</v>
      </c>
      <c r="DK52" s="14">
        <v>932</v>
      </c>
      <c r="DL52" s="14">
        <v>841</v>
      </c>
      <c r="DM52" s="14">
        <v>770</v>
      </c>
      <c r="DN52" s="14">
        <v>635</v>
      </c>
      <c r="DO52" s="14">
        <v>455</v>
      </c>
      <c r="DP52" s="14">
        <v>404</v>
      </c>
      <c r="DQ52" s="14">
        <v>394</v>
      </c>
      <c r="DR52" s="14">
        <v>368</v>
      </c>
      <c r="DS52" s="14">
        <v>389</v>
      </c>
      <c r="DT52" s="14">
        <v>390</v>
      </c>
      <c r="DU52" s="14">
        <v>354</v>
      </c>
      <c r="DV52" s="14">
        <v>403</v>
      </c>
      <c r="DW52" s="14">
        <v>406</v>
      </c>
      <c r="DX52" s="14">
        <v>429</v>
      </c>
      <c r="DY52" s="14">
        <v>460</v>
      </c>
      <c r="DZ52" s="14">
        <v>425</v>
      </c>
      <c r="EA52" s="14">
        <v>328</v>
      </c>
      <c r="EB52" s="14">
        <v>286</v>
      </c>
      <c r="EC52" s="14">
        <v>259</v>
      </c>
      <c r="ED52" s="14">
        <v>248</v>
      </c>
      <c r="EE52" s="14">
        <v>238</v>
      </c>
      <c r="EF52" s="14">
        <v>222</v>
      </c>
      <c r="EG52" s="14">
        <v>214</v>
      </c>
      <c r="EH52" s="14">
        <v>291</v>
      </c>
      <c r="EI52" s="14">
        <v>302</v>
      </c>
      <c r="EJ52" s="14">
        <v>337</v>
      </c>
      <c r="EK52" s="14">
        <v>393</v>
      </c>
      <c r="EL52" s="14">
        <v>378</v>
      </c>
      <c r="EM52" s="16">
        <v>1170</v>
      </c>
      <c r="EN52" s="14">
        <v>660</v>
      </c>
      <c r="EO52" s="14">
        <v>381</v>
      </c>
      <c r="EP52" s="14">
        <v>220</v>
      </c>
      <c r="EQ52" s="14">
        <v>234</v>
      </c>
      <c r="ER52" s="14">
        <v>513</v>
      </c>
      <c r="ES52" s="14">
        <v>636</v>
      </c>
      <c r="ET52" s="14">
        <v>1444</v>
      </c>
      <c r="EU52" s="14">
        <v>1867</v>
      </c>
      <c r="EV52" s="14">
        <v>1747</v>
      </c>
      <c r="EW52" s="15">
        <v>2187</v>
      </c>
      <c r="EX52" s="15">
        <v>1952</v>
      </c>
      <c r="EY52" s="15">
        <v>1298</v>
      </c>
      <c r="EZ52" s="15">
        <v>835</v>
      </c>
      <c r="FA52" s="15">
        <v>464</v>
      </c>
      <c r="FB52" s="15">
        <v>292</v>
      </c>
      <c r="FC52" s="15">
        <v>300</v>
      </c>
      <c r="FD52" s="15">
        <v>464</v>
      </c>
      <c r="FE52" s="15">
        <v>552</v>
      </c>
      <c r="FF52" s="15">
        <v>1380</v>
      </c>
      <c r="FG52" s="15">
        <v>1760</v>
      </c>
      <c r="FH52" s="15">
        <v>1666</v>
      </c>
      <c r="FI52" s="15">
        <v>2086</v>
      </c>
      <c r="FJ52" s="15">
        <v>2052</v>
      </c>
      <c r="FK52" s="15">
        <v>7</v>
      </c>
      <c r="FL52" s="15">
        <v>14</v>
      </c>
      <c r="FM52" s="15">
        <v>75</v>
      </c>
      <c r="FN52" s="15">
        <v>184</v>
      </c>
      <c r="FO52" s="15">
        <v>325</v>
      </c>
      <c r="FP52" s="15">
        <v>390</v>
      </c>
      <c r="FQ52" s="15">
        <v>454</v>
      </c>
      <c r="FR52" s="15">
        <v>510</v>
      </c>
      <c r="FS52" s="15">
        <v>484</v>
      </c>
      <c r="FT52" s="15">
        <v>467</v>
      </c>
      <c r="FU52" s="15">
        <v>484</v>
      </c>
      <c r="FV52" s="15">
        <v>471</v>
      </c>
      <c r="FW52" s="15">
        <v>423</v>
      </c>
      <c r="FX52" s="15">
        <v>377</v>
      </c>
      <c r="FY52" s="15">
        <v>323</v>
      </c>
      <c r="FZ52" s="15">
        <v>299</v>
      </c>
      <c r="GA52" s="15">
        <v>344</v>
      </c>
      <c r="GB52" s="15">
        <v>364</v>
      </c>
      <c r="GC52" s="15">
        <v>348</v>
      </c>
      <c r="GD52" s="15">
        <v>2416</v>
      </c>
      <c r="GE52" s="15"/>
      <c r="GF52" s="15"/>
      <c r="GG52" s="15"/>
      <c r="GH52" s="15"/>
      <c r="GI52" s="15"/>
      <c r="GJ52" s="15"/>
      <c r="GK52" s="15"/>
      <c r="GL52" s="15"/>
      <c r="GM52" s="15"/>
      <c r="GN52" s="15"/>
      <c r="GO52" s="15"/>
      <c r="GP52" s="15"/>
      <c r="GQ52" s="15"/>
      <c r="GR52" s="15"/>
      <c r="GS52" s="15"/>
      <c r="GT52" s="15"/>
      <c r="GU52" s="15"/>
      <c r="GV52" s="15"/>
      <c r="GW52" s="15"/>
      <c r="GX52" s="15"/>
      <c r="GY52" s="15"/>
      <c r="GZ52" s="15"/>
      <c r="HA52" s="15"/>
      <c r="HB52" s="15"/>
      <c r="HC52" s="15"/>
      <c r="HD52" s="15"/>
      <c r="HE52" s="15"/>
      <c r="HF52" s="15"/>
      <c r="HG52" s="15"/>
      <c r="HH52" s="15"/>
      <c r="HI52" s="15"/>
      <c r="HJ52" s="15"/>
      <c r="HK52" s="15"/>
      <c r="HL52" s="15"/>
      <c r="HM52" s="15"/>
      <c r="HN52" s="15"/>
      <c r="HO52" s="15"/>
      <c r="HP52" s="15"/>
      <c r="HQ52" s="15"/>
      <c r="HR52" s="15"/>
      <c r="HS52" s="15"/>
      <c r="HT52" s="15"/>
      <c r="HU52" s="15"/>
      <c r="HV52" s="15"/>
      <c r="HW52" s="15"/>
      <c r="HX52" s="15"/>
      <c r="HY52" s="15"/>
      <c r="HZ52" s="15"/>
      <c r="IA52" s="15"/>
      <c r="IB52" s="15"/>
      <c r="IC52" s="15"/>
      <c r="ID52" s="15"/>
      <c r="IE52" s="15"/>
      <c r="IF52" s="15"/>
      <c r="IG52" s="15"/>
      <c r="IH52" s="15"/>
      <c r="II52" s="15"/>
      <c r="IJ52" s="15"/>
      <c r="IK52" s="15"/>
      <c r="IL52" s="15"/>
      <c r="IM52" s="15"/>
      <c r="IN52" s="15"/>
      <c r="IO52" s="15"/>
      <c r="IP52" s="15"/>
    </row>
    <row r="53" spans="1:340" s="47" customFormat="1" ht="15" hidden="1" customHeight="1" x14ac:dyDescent="0.2">
      <c r="A53" s="34" t="s">
        <v>133</v>
      </c>
      <c r="B53" s="34" t="s">
        <v>79</v>
      </c>
      <c r="C53" s="35" t="s">
        <v>125</v>
      </c>
      <c r="D53" s="13">
        <v>0</v>
      </c>
      <c r="E53" s="13">
        <v>0</v>
      </c>
      <c r="F53" s="13">
        <v>0</v>
      </c>
      <c r="G53" s="13">
        <v>0</v>
      </c>
      <c r="H53" s="13">
        <v>0</v>
      </c>
      <c r="I53" s="13">
        <v>0</v>
      </c>
      <c r="J53" s="13">
        <v>0</v>
      </c>
      <c r="K53" s="13">
        <v>0</v>
      </c>
      <c r="L53" s="13">
        <v>0</v>
      </c>
      <c r="M53" s="13">
        <v>0</v>
      </c>
      <c r="N53" s="13">
        <v>0</v>
      </c>
      <c r="O53" s="13">
        <v>0</v>
      </c>
      <c r="P53" s="13">
        <v>0</v>
      </c>
      <c r="Q53" s="13">
        <v>0</v>
      </c>
      <c r="R53" s="13">
        <v>0</v>
      </c>
      <c r="S53" s="13">
        <v>0</v>
      </c>
      <c r="T53" s="13">
        <v>0</v>
      </c>
      <c r="U53" s="13">
        <v>0</v>
      </c>
      <c r="V53" s="13">
        <v>0</v>
      </c>
      <c r="W53" s="13">
        <v>0</v>
      </c>
      <c r="X53" s="13">
        <v>0</v>
      </c>
      <c r="Y53" s="13">
        <v>0</v>
      </c>
      <c r="Z53" s="13">
        <v>0</v>
      </c>
      <c r="AA53" s="13">
        <v>0</v>
      </c>
      <c r="AB53" s="13">
        <v>0</v>
      </c>
      <c r="AC53" s="13">
        <v>0</v>
      </c>
      <c r="AD53" s="13">
        <v>0</v>
      </c>
      <c r="AE53" s="13">
        <v>0</v>
      </c>
      <c r="AF53" s="13">
        <v>0</v>
      </c>
      <c r="AG53" s="13">
        <v>0</v>
      </c>
      <c r="AH53" s="13">
        <v>0</v>
      </c>
      <c r="AI53" s="13">
        <v>0</v>
      </c>
      <c r="AJ53" s="13">
        <v>0</v>
      </c>
      <c r="AK53" s="13">
        <v>0</v>
      </c>
      <c r="AL53" s="13">
        <v>0</v>
      </c>
      <c r="AM53" s="13">
        <v>0</v>
      </c>
      <c r="AN53" s="13">
        <v>0</v>
      </c>
      <c r="AO53" s="13">
        <v>0</v>
      </c>
      <c r="AP53" s="13">
        <v>0</v>
      </c>
      <c r="AQ53" s="13">
        <v>0</v>
      </c>
      <c r="AR53" s="13">
        <v>0</v>
      </c>
      <c r="AS53" s="13">
        <v>0</v>
      </c>
      <c r="AT53" s="13">
        <v>0</v>
      </c>
      <c r="AU53" s="13">
        <v>0</v>
      </c>
      <c r="AV53" s="13">
        <v>0</v>
      </c>
      <c r="AW53" s="13">
        <v>0</v>
      </c>
      <c r="AX53" s="13">
        <v>0</v>
      </c>
      <c r="AY53" s="13">
        <v>0</v>
      </c>
      <c r="AZ53" s="13">
        <v>0</v>
      </c>
      <c r="BA53" s="13">
        <v>0</v>
      </c>
      <c r="BB53" s="13">
        <v>0</v>
      </c>
      <c r="BC53" s="13">
        <v>0</v>
      </c>
      <c r="BD53" s="13">
        <v>0</v>
      </c>
      <c r="BE53" s="13">
        <v>0</v>
      </c>
      <c r="BF53" s="14">
        <v>0</v>
      </c>
      <c r="BG53" s="14">
        <v>0</v>
      </c>
      <c r="BH53" s="14">
        <v>0</v>
      </c>
      <c r="BI53" s="14">
        <v>0</v>
      </c>
      <c r="BJ53" s="14">
        <v>0</v>
      </c>
      <c r="BK53" s="14">
        <v>0</v>
      </c>
      <c r="BL53" s="14">
        <v>0</v>
      </c>
      <c r="BM53" s="14">
        <v>0</v>
      </c>
      <c r="BN53" s="14">
        <v>0</v>
      </c>
      <c r="BO53" s="14">
        <v>0</v>
      </c>
      <c r="BP53" s="14">
        <v>0</v>
      </c>
      <c r="BQ53" s="14">
        <v>0</v>
      </c>
      <c r="BR53" s="14">
        <v>0</v>
      </c>
      <c r="BS53" s="14">
        <v>0</v>
      </c>
      <c r="BT53" s="14">
        <v>0</v>
      </c>
      <c r="BU53" s="14">
        <v>0</v>
      </c>
      <c r="BV53" s="14">
        <v>0</v>
      </c>
      <c r="BW53" s="14">
        <v>0</v>
      </c>
      <c r="BX53" s="14">
        <v>0</v>
      </c>
      <c r="BY53" s="14">
        <v>501</v>
      </c>
      <c r="BZ53" s="14">
        <v>641</v>
      </c>
      <c r="CA53" s="14">
        <v>630</v>
      </c>
      <c r="CB53" s="14">
        <v>598</v>
      </c>
      <c r="CC53" s="14">
        <v>620</v>
      </c>
      <c r="CD53" s="14">
        <v>652</v>
      </c>
      <c r="CE53" s="14">
        <v>646</v>
      </c>
      <c r="CF53" s="14">
        <v>811</v>
      </c>
      <c r="CG53" s="14">
        <v>1006</v>
      </c>
      <c r="CH53" s="14">
        <v>1278</v>
      </c>
      <c r="CI53" s="14">
        <v>1395</v>
      </c>
      <c r="CJ53" s="14">
        <v>1499</v>
      </c>
      <c r="CK53" s="14">
        <v>1485</v>
      </c>
      <c r="CL53" s="14">
        <v>1463</v>
      </c>
      <c r="CM53" s="14">
        <v>1396</v>
      </c>
      <c r="CN53" s="14">
        <v>0</v>
      </c>
      <c r="CO53" s="14">
        <v>0</v>
      </c>
      <c r="CP53" s="14">
        <v>1261</v>
      </c>
      <c r="CQ53" s="14">
        <v>1607</v>
      </c>
      <c r="CR53" s="14">
        <v>1424</v>
      </c>
      <c r="CS53" s="14">
        <v>1857</v>
      </c>
      <c r="CT53" s="14">
        <v>2042</v>
      </c>
      <c r="CU53" s="14">
        <v>2042</v>
      </c>
      <c r="CV53" s="14">
        <v>2141</v>
      </c>
      <c r="CW53" s="14">
        <v>2169</v>
      </c>
      <c r="CX53" s="14">
        <v>2061</v>
      </c>
      <c r="CY53" s="14">
        <v>1987</v>
      </c>
      <c r="CZ53" s="14">
        <v>1998</v>
      </c>
      <c r="DA53" s="14">
        <v>1863</v>
      </c>
      <c r="DB53" s="14">
        <v>1823</v>
      </c>
      <c r="DC53" s="14">
        <v>1687</v>
      </c>
      <c r="DD53" s="14">
        <v>1630</v>
      </c>
      <c r="DE53" s="14">
        <v>1621</v>
      </c>
      <c r="DF53" s="14">
        <v>1694</v>
      </c>
      <c r="DG53" s="14">
        <v>225</v>
      </c>
      <c r="DH53" s="14">
        <v>215</v>
      </c>
      <c r="DI53" s="14">
        <v>174</v>
      </c>
      <c r="DJ53" s="14">
        <v>147</v>
      </c>
      <c r="DK53" s="14">
        <v>129</v>
      </c>
      <c r="DL53" s="14">
        <v>121</v>
      </c>
      <c r="DM53" s="14">
        <v>117</v>
      </c>
      <c r="DN53" s="14">
        <v>75</v>
      </c>
      <c r="DO53" s="14">
        <v>50</v>
      </c>
      <c r="DP53" s="14">
        <v>60</v>
      </c>
      <c r="DQ53" s="14">
        <v>50</v>
      </c>
      <c r="DR53" s="14">
        <v>46</v>
      </c>
      <c r="DS53" s="14">
        <v>59</v>
      </c>
      <c r="DT53" s="14">
        <v>46</v>
      </c>
      <c r="DU53" s="14">
        <v>52</v>
      </c>
      <c r="DV53" s="14">
        <v>59</v>
      </c>
      <c r="DW53" s="14">
        <v>65</v>
      </c>
      <c r="DX53" s="14">
        <v>70</v>
      </c>
      <c r="DY53" s="14">
        <v>74</v>
      </c>
      <c r="DZ53" s="14">
        <v>64</v>
      </c>
      <c r="EA53" s="14">
        <v>53</v>
      </c>
      <c r="EB53" s="14">
        <v>40</v>
      </c>
      <c r="EC53" s="14">
        <v>37</v>
      </c>
      <c r="ED53" s="14">
        <v>31</v>
      </c>
      <c r="EE53" s="14">
        <v>32</v>
      </c>
      <c r="EF53" s="14">
        <v>34</v>
      </c>
      <c r="EG53" s="14">
        <v>31</v>
      </c>
      <c r="EH53" s="14">
        <v>39</v>
      </c>
      <c r="EI53" s="14">
        <v>44</v>
      </c>
      <c r="EJ53" s="14">
        <v>47</v>
      </c>
      <c r="EK53" s="14">
        <v>51</v>
      </c>
      <c r="EL53" s="14">
        <v>55</v>
      </c>
      <c r="EM53" s="14">
        <v>425</v>
      </c>
      <c r="EN53" s="14">
        <v>425</v>
      </c>
      <c r="EO53" s="14">
        <v>496</v>
      </c>
      <c r="EP53" s="14">
        <v>572</v>
      </c>
      <c r="EQ53" s="14">
        <v>642</v>
      </c>
      <c r="ER53" s="14">
        <v>595</v>
      </c>
      <c r="ES53" s="14">
        <v>603</v>
      </c>
      <c r="ET53" s="14">
        <v>541</v>
      </c>
      <c r="EU53" s="14">
        <v>533</v>
      </c>
      <c r="EV53" s="14">
        <v>510</v>
      </c>
      <c r="EW53" s="15">
        <v>543</v>
      </c>
      <c r="EX53" s="15">
        <v>520</v>
      </c>
      <c r="EY53" s="15">
        <v>521</v>
      </c>
      <c r="EZ53" s="15">
        <v>565</v>
      </c>
      <c r="FA53" s="15">
        <v>596</v>
      </c>
      <c r="FB53" s="15">
        <v>720</v>
      </c>
      <c r="FC53" s="15">
        <v>769</v>
      </c>
      <c r="FD53" s="15">
        <v>791</v>
      </c>
      <c r="FE53" s="15">
        <v>739</v>
      </c>
      <c r="FF53" s="15">
        <v>735</v>
      </c>
      <c r="FG53" s="15">
        <v>761</v>
      </c>
      <c r="FH53" s="15">
        <v>764</v>
      </c>
      <c r="FI53" s="15">
        <v>759</v>
      </c>
      <c r="FJ53" s="15">
        <v>856</v>
      </c>
      <c r="FK53" s="15">
        <v>196</v>
      </c>
      <c r="FL53" s="15">
        <v>238</v>
      </c>
      <c r="FM53" s="15">
        <v>1060</v>
      </c>
      <c r="FN53" s="15">
        <v>2966</v>
      </c>
      <c r="FO53" s="15">
        <v>4811</v>
      </c>
      <c r="FP53" s="15">
        <v>6072</v>
      </c>
      <c r="FQ53" s="15">
        <v>7011</v>
      </c>
      <c r="FR53" s="15">
        <v>7605</v>
      </c>
      <c r="FS53" s="15">
        <v>7349</v>
      </c>
      <c r="FT53" s="15">
        <v>6792</v>
      </c>
      <c r="FU53" s="15">
        <v>6527</v>
      </c>
      <c r="FV53" s="15">
        <v>6570</v>
      </c>
      <c r="FW53" s="15">
        <v>6825</v>
      </c>
      <c r="FX53" s="15">
        <v>6793</v>
      </c>
      <c r="FY53" s="15">
        <v>6778</v>
      </c>
      <c r="FZ53" s="15">
        <v>7200</v>
      </c>
      <c r="GA53" s="15">
        <v>7353</v>
      </c>
      <c r="GB53" s="15">
        <v>6768</v>
      </c>
      <c r="GC53" s="15">
        <v>5949</v>
      </c>
      <c r="GD53" s="15">
        <v>4975</v>
      </c>
      <c r="GE53" s="15"/>
      <c r="GF53" s="15"/>
      <c r="GG53" s="15"/>
      <c r="GH53" s="15"/>
      <c r="GI53" s="15"/>
      <c r="GJ53" s="15"/>
      <c r="GK53" s="15"/>
      <c r="GL53" s="15"/>
      <c r="GM53" s="15"/>
      <c r="GN53" s="15"/>
      <c r="GO53" s="15"/>
      <c r="GP53" s="15"/>
      <c r="GQ53" s="15"/>
      <c r="GR53" s="15"/>
      <c r="GS53" s="15"/>
      <c r="GT53" s="15"/>
      <c r="GU53" s="15"/>
      <c r="GV53" s="15"/>
      <c r="GW53" s="15"/>
      <c r="GX53" s="15"/>
      <c r="GY53" s="15"/>
      <c r="GZ53" s="15"/>
      <c r="HA53" s="15"/>
      <c r="HB53" s="15"/>
      <c r="HC53" s="15"/>
      <c r="HD53" s="15"/>
      <c r="HE53" s="15"/>
      <c r="HF53" s="15"/>
      <c r="HG53" s="15"/>
      <c r="HH53" s="15"/>
      <c r="HI53" s="15"/>
      <c r="HJ53" s="15"/>
      <c r="HK53" s="15"/>
      <c r="HL53" s="15"/>
      <c r="HM53" s="15"/>
      <c r="HN53" s="15"/>
      <c r="HO53" s="15"/>
      <c r="HP53" s="15"/>
      <c r="HQ53" s="15"/>
      <c r="HR53" s="15"/>
      <c r="HS53" s="15"/>
      <c r="HT53" s="15"/>
      <c r="HU53" s="15"/>
      <c r="HV53" s="15"/>
      <c r="HW53" s="15"/>
      <c r="HX53" s="15"/>
      <c r="HY53" s="15"/>
      <c r="HZ53" s="15"/>
      <c r="IA53" s="15"/>
      <c r="IB53" s="15"/>
      <c r="IC53" s="15"/>
      <c r="ID53" s="15"/>
      <c r="IE53" s="15"/>
      <c r="IF53" s="15"/>
      <c r="IG53" s="15"/>
      <c r="IH53" s="15"/>
      <c r="II53" s="15"/>
      <c r="IJ53" s="15"/>
      <c r="IK53" s="15"/>
      <c r="IL53" s="15"/>
      <c r="IM53" s="15"/>
      <c r="IN53" s="15"/>
      <c r="IO53" s="15"/>
      <c r="IP53" s="15"/>
    </row>
    <row r="54" spans="1:340" s="47" customFormat="1" ht="15" hidden="1" customHeight="1" x14ac:dyDescent="0.2">
      <c r="A54" s="34" t="s">
        <v>133</v>
      </c>
      <c r="B54" s="34" t="s">
        <v>186</v>
      </c>
      <c r="C54" s="35" t="s">
        <v>126</v>
      </c>
      <c r="D54" s="13">
        <v>0</v>
      </c>
      <c r="E54" s="13">
        <v>0</v>
      </c>
      <c r="F54" s="13">
        <v>0</v>
      </c>
      <c r="G54" s="13">
        <v>0</v>
      </c>
      <c r="H54" s="13">
        <v>0</v>
      </c>
      <c r="I54" s="13">
        <v>0</v>
      </c>
      <c r="J54" s="13">
        <v>0</v>
      </c>
      <c r="K54" s="13">
        <v>0</v>
      </c>
      <c r="L54" s="13">
        <v>0</v>
      </c>
      <c r="M54" s="13">
        <v>0</v>
      </c>
      <c r="N54" s="13">
        <v>0</v>
      </c>
      <c r="O54" s="13">
        <v>0</v>
      </c>
      <c r="P54" s="13">
        <v>0</v>
      </c>
      <c r="Q54" s="13">
        <v>0</v>
      </c>
      <c r="R54" s="13">
        <v>0</v>
      </c>
      <c r="S54" s="13">
        <v>0</v>
      </c>
      <c r="T54" s="13">
        <v>0</v>
      </c>
      <c r="U54" s="13">
        <v>0</v>
      </c>
      <c r="V54" s="13">
        <v>0</v>
      </c>
      <c r="W54" s="13">
        <v>0</v>
      </c>
      <c r="X54" s="13">
        <v>0</v>
      </c>
      <c r="Y54" s="13">
        <v>0</v>
      </c>
      <c r="Z54" s="13">
        <v>0</v>
      </c>
      <c r="AA54" s="13">
        <v>0</v>
      </c>
      <c r="AB54" s="13">
        <v>0</v>
      </c>
      <c r="AC54" s="13">
        <v>0</v>
      </c>
      <c r="AD54" s="13">
        <v>0</v>
      </c>
      <c r="AE54" s="13">
        <v>0</v>
      </c>
      <c r="AF54" s="13">
        <v>0</v>
      </c>
      <c r="AG54" s="13">
        <v>0</v>
      </c>
      <c r="AH54" s="13">
        <v>0</v>
      </c>
      <c r="AI54" s="13">
        <v>0</v>
      </c>
      <c r="AJ54" s="13">
        <v>0</v>
      </c>
      <c r="AK54" s="13">
        <v>0</v>
      </c>
      <c r="AL54" s="13">
        <v>0</v>
      </c>
      <c r="AM54" s="13">
        <v>0</v>
      </c>
      <c r="AN54" s="13">
        <v>0</v>
      </c>
      <c r="AO54" s="13">
        <v>0</v>
      </c>
      <c r="AP54" s="13">
        <v>0</v>
      </c>
      <c r="AQ54" s="13">
        <v>0</v>
      </c>
      <c r="AR54" s="13">
        <v>0</v>
      </c>
      <c r="AS54" s="13">
        <v>0</v>
      </c>
      <c r="AT54" s="13">
        <v>0</v>
      </c>
      <c r="AU54" s="13">
        <v>0</v>
      </c>
      <c r="AV54" s="13">
        <v>0</v>
      </c>
      <c r="AW54" s="13">
        <v>0</v>
      </c>
      <c r="AX54" s="13">
        <v>0</v>
      </c>
      <c r="AY54" s="13">
        <v>0</v>
      </c>
      <c r="AZ54" s="13">
        <v>0</v>
      </c>
      <c r="BA54" s="13">
        <v>0</v>
      </c>
      <c r="BB54" s="13">
        <v>0</v>
      </c>
      <c r="BC54" s="13">
        <v>0</v>
      </c>
      <c r="BD54" s="13">
        <v>0</v>
      </c>
      <c r="BE54" s="13">
        <v>0</v>
      </c>
      <c r="BF54" s="14">
        <v>0</v>
      </c>
      <c r="BG54" s="14">
        <v>0</v>
      </c>
      <c r="BH54" s="14">
        <v>0</v>
      </c>
      <c r="BI54" s="14">
        <v>0</v>
      </c>
      <c r="BJ54" s="14">
        <v>0</v>
      </c>
      <c r="BK54" s="14">
        <v>0</v>
      </c>
      <c r="BL54" s="14">
        <v>0</v>
      </c>
      <c r="BM54" s="14">
        <v>0</v>
      </c>
      <c r="BN54" s="14">
        <v>0</v>
      </c>
      <c r="BO54" s="14">
        <v>0</v>
      </c>
      <c r="BP54" s="14">
        <v>0</v>
      </c>
      <c r="BQ54" s="14">
        <v>0</v>
      </c>
      <c r="BR54" s="14">
        <v>0</v>
      </c>
      <c r="BS54" s="14">
        <v>0</v>
      </c>
      <c r="BT54" s="14">
        <v>0</v>
      </c>
      <c r="BU54" s="14">
        <v>0</v>
      </c>
      <c r="BV54" s="14">
        <v>0</v>
      </c>
      <c r="BW54" s="14">
        <v>0</v>
      </c>
      <c r="BX54" s="14">
        <v>0</v>
      </c>
      <c r="BY54" s="14">
        <v>166</v>
      </c>
      <c r="BZ54" s="14">
        <v>237</v>
      </c>
      <c r="CA54" s="14">
        <v>250</v>
      </c>
      <c r="CB54" s="14">
        <v>252</v>
      </c>
      <c r="CC54" s="14">
        <v>239</v>
      </c>
      <c r="CD54" s="14">
        <v>258</v>
      </c>
      <c r="CE54" s="14">
        <v>279</v>
      </c>
      <c r="CF54" s="14">
        <v>367</v>
      </c>
      <c r="CG54" s="14">
        <v>493</v>
      </c>
      <c r="CH54" s="14">
        <v>618</v>
      </c>
      <c r="CI54" s="14">
        <v>699</v>
      </c>
      <c r="CJ54" s="14">
        <v>736</v>
      </c>
      <c r="CK54" s="14">
        <v>764</v>
      </c>
      <c r="CL54" s="14">
        <v>823</v>
      </c>
      <c r="CM54" s="14">
        <v>778</v>
      </c>
      <c r="CN54" s="14">
        <v>0</v>
      </c>
      <c r="CO54" s="14">
        <v>0</v>
      </c>
      <c r="CP54" s="14">
        <v>546</v>
      </c>
      <c r="CQ54" s="14">
        <v>690</v>
      </c>
      <c r="CR54" s="14">
        <v>646</v>
      </c>
      <c r="CS54" s="14">
        <v>910</v>
      </c>
      <c r="CT54" s="14">
        <v>987</v>
      </c>
      <c r="CU54" s="14">
        <v>987</v>
      </c>
      <c r="CV54" s="14">
        <v>1087</v>
      </c>
      <c r="CW54" s="14">
        <v>1132</v>
      </c>
      <c r="CX54" s="14">
        <v>1077</v>
      </c>
      <c r="CY54" s="14">
        <v>966</v>
      </c>
      <c r="CZ54" s="14">
        <v>866</v>
      </c>
      <c r="DA54" s="14">
        <v>781</v>
      </c>
      <c r="DB54" s="14">
        <v>702</v>
      </c>
      <c r="DC54" s="14">
        <v>661</v>
      </c>
      <c r="DD54" s="14">
        <v>640</v>
      </c>
      <c r="DE54" s="14">
        <v>594</v>
      </c>
      <c r="DF54" s="14">
        <v>602</v>
      </c>
      <c r="DG54" s="14">
        <v>269</v>
      </c>
      <c r="DH54" s="14">
        <v>225</v>
      </c>
      <c r="DI54" s="14">
        <v>174</v>
      </c>
      <c r="DJ54" s="14">
        <v>139</v>
      </c>
      <c r="DK54" s="14">
        <v>128</v>
      </c>
      <c r="DL54" s="14">
        <v>120</v>
      </c>
      <c r="DM54" s="14">
        <v>108</v>
      </c>
      <c r="DN54" s="14">
        <v>87</v>
      </c>
      <c r="DO54" s="14">
        <v>68</v>
      </c>
      <c r="DP54" s="14">
        <v>60</v>
      </c>
      <c r="DQ54" s="14">
        <v>62</v>
      </c>
      <c r="DR54" s="14">
        <v>58</v>
      </c>
      <c r="DS54" s="14">
        <v>66</v>
      </c>
      <c r="DT54" s="14">
        <v>61</v>
      </c>
      <c r="DU54" s="14">
        <v>59</v>
      </c>
      <c r="DV54" s="14">
        <v>61</v>
      </c>
      <c r="DW54" s="14">
        <v>55</v>
      </c>
      <c r="DX54" s="14">
        <v>74</v>
      </c>
      <c r="DY54" s="14">
        <v>84</v>
      </c>
      <c r="DZ54" s="14">
        <v>74</v>
      </c>
      <c r="EA54" s="14">
        <v>65</v>
      </c>
      <c r="EB54" s="14">
        <v>63</v>
      </c>
      <c r="EC54" s="14">
        <v>62</v>
      </c>
      <c r="ED54" s="14">
        <v>50</v>
      </c>
      <c r="EE54" s="14">
        <v>57</v>
      </c>
      <c r="EF54" s="14">
        <v>53</v>
      </c>
      <c r="EG54" s="14">
        <v>51</v>
      </c>
      <c r="EH54" s="14">
        <v>51</v>
      </c>
      <c r="EI54" s="14">
        <v>59</v>
      </c>
      <c r="EJ54" s="14">
        <v>68</v>
      </c>
      <c r="EK54" s="14">
        <v>68</v>
      </c>
      <c r="EL54" s="14">
        <v>65</v>
      </c>
      <c r="EM54" s="14">
        <v>90</v>
      </c>
      <c r="EN54" s="14">
        <v>100</v>
      </c>
      <c r="EO54" s="14">
        <v>102</v>
      </c>
      <c r="EP54" s="14">
        <v>99</v>
      </c>
      <c r="EQ54" s="14">
        <v>122</v>
      </c>
      <c r="ER54" s="14">
        <v>118</v>
      </c>
      <c r="ES54" s="14">
        <v>115</v>
      </c>
      <c r="ET54" s="14">
        <v>138</v>
      </c>
      <c r="EU54" s="14">
        <v>143</v>
      </c>
      <c r="EV54" s="14">
        <v>125</v>
      </c>
      <c r="EW54" s="15">
        <v>114</v>
      </c>
      <c r="EX54" s="15">
        <v>117</v>
      </c>
      <c r="EY54" s="15">
        <v>108</v>
      </c>
      <c r="EZ54" s="15">
        <v>110</v>
      </c>
      <c r="FA54" s="15">
        <v>106</v>
      </c>
      <c r="FB54" s="15">
        <v>132</v>
      </c>
      <c r="FC54" s="15">
        <v>145</v>
      </c>
      <c r="FD54" s="15">
        <v>165</v>
      </c>
      <c r="FE54" s="15">
        <v>156</v>
      </c>
      <c r="FF54" s="15">
        <v>175</v>
      </c>
      <c r="FG54" s="15">
        <v>172</v>
      </c>
      <c r="FH54" s="15">
        <v>182</v>
      </c>
      <c r="FI54" s="15">
        <v>193</v>
      </c>
      <c r="FJ54" s="15">
        <v>199</v>
      </c>
      <c r="FK54" s="15">
        <v>48</v>
      </c>
      <c r="FL54" s="15">
        <v>57</v>
      </c>
      <c r="FM54" s="15">
        <v>524</v>
      </c>
      <c r="FN54" s="15">
        <v>1662</v>
      </c>
      <c r="FO54" s="15">
        <v>2536</v>
      </c>
      <c r="FP54" s="15">
        <v>3305</v>
      </c>
      <c r="FQ54" s="15">
        <v>3916</v>
      </c>
      <c r="FR54" s="15">
        <v>4257</v>
      </c>
      <c r="FS54" s="15">
        <v>4071</v>
      </c>
      <c r="FT54" s="15">
        <v>3905</v>
      </c>
      <c r="FU54" s="15">
        <v>3678</v>
      </c>
      <c r="FV54" s="15">
        <v>3449</v>
      </c>
      <c r="FW54" s="15">
        <v>3208</v>
      </c>
      <c r="FX54" s="15">
        <v>3081</v>
      </c>
      <c r="FY54" s="15">
        <v>2978</v>
      </c>
      <c r="FZ54" s="15">
        <v>2879</v>
      </c>
      <c r="GA54" s="15">
        <v>2756</v>
      </c>
      <c r="GB54" s="15">
        <v>2654</v>
      </c>
      <c r="GC54" s="15">
        <v>2372</v>
      </c>
      <c r="GD54" s="15">
        <v>2078</v>
      </c>
      <c r="GE54" s="15"/>
      <c r="GF54" s="15"/>
      <c r="GG54" s="15"/>
      <c r="GH54" s="15"/>
      <c r="GI54" s="15"/>
      <c r="GJ54" s="15"/>
      <c r="GK54" s="15"/>
      <c r="GL54" s="15"/>
      <c r="GM54" s="15"/>
      <c r="GN54" s="15"/>
      <c r="GO54" s="15"/>
      <c r="GP54" s="15"/>
      <c r="GQ54" s="15"/>
      <c r="GR54" s="15"/>
      <c r="GS54" s="15"/>
      <c r="GT54" s="15"/>
      <c r="GU54" s="15"/>
      <c r="GV54" s="15"/>
      <c r="GW54" s="15"/>
      <c r="GX54" s="15"/>
      <c r="GY54" s="15"/>
      <c r="GZ54" s="15"/>
      <c r="HA54" s="15"/>
      <c r="HB54" s="15"/>
      <c r="HC54" s="15"/>
      <c r="HD54" s="15"/>
      <c r="HE54" s="15"/>
      <c r="HF54" s="15"/>
      <c r="HG54" s="15"/>
      <c r="HH54" s="15"/>
      <c r="HI54" s="15"/>
      <c r="HJ54" s="15"/>
      <c r="HK54" s="15"/>
      <c r="HL54" s="15"/>
      <c r="HM54" s="15"/>
      <c r="HN54" s="15"/>
      <c r="HO54" s="15"/>
      <c r="HP54" s="15"/>
      <c r="HQ54" s="15"/>
      <c r="HR54" s="15"/>
      <c r="HS54" s="15"/>
      <c r="HT54" s="15"/>
      <c r="HU54" s="15"/>
      <c r="HV54" s="15"/>
      <c r="HW54" s="15"/>
      <c r="HX54" s="15"/>
      <c r="HY54" s="15"/>
      <c r="HZ54" s="15"/>
      <c r="IA54" s="15"/>
      <c r="IB54" s="15"/>
      <c r="IC54" s="15"/>
      <c r="ID54" s="15"/>
      <c r="IE54" s="15"/>
      <c r="IF54" s="15"/>
      <c r="IG54" s="15"/>
      <c r="IH54" s="15"/>
      <c r="II54" s="15"/>
      <c r="IJ54" s="15"/>
      <c r="IK54" s="15"/>
      <c r="IL54" s="15"/>
      <c r="IM54" s="15"/>
      <c r="IN54" s="15"/>
      <c r="IO54" s="15"/>
      <c r="IP54" s="15"/>
    </row>
    <row r="55" spans="1:340" s="49" customFormat="1" ht="15" hidden="1" customHeight="1" x14ac:dyDescent="0.2">
      <c r="A55" s="41" t="s">
        <v>133</v>
      </c>
      <c r="B55" s="41" t="s">
        <v>93</v>
      </c>
      <c r="C55" s="42" t="s">
        <v>127</v>
      </c>
      <c r="D55" s="39">
        <v>0</v>
      </c>
      <c r="E55" s="39">
        <v>0</v>
      </c>
      <c r="F55" s="39">
        <v>0</v>
      </c>
      <c r="G55" s="39">
        <v>0</v>
      </c>
      <c r="H55" s="39">
        <v>0</v>
      </c>
      <c r="I55" s="39">
        <v>0</v>
      </c>
      <c r="J55" s="39">
        <v>0</v>
      </c>
      <c r="K55" s="39">
        <v>0</v>
      </c>
      <c r="L55" s="39">
        <v>0</v>
      </c>
      <c r="M55" s="39">
        <v>0</v>
      </c>
      <c r="N55" s="39">
        <v>0</v>
      </c>
      <c r="O55" s="39">
        <v>0</v>
      </c>
      <c r="P55" s="39">
        <v>0</v>
      </c>
      <c r="Q55" s="39">
        <v>0</v>
      </c>
      <c r="R55" s="39">
        <v>0</v>
      </c>
      <c r="S55" s="39">
        <v>0</v>
      </c>
      <c r="T55" s="39">
        <v>0</v>
      </c>
      <c r="U55" s="39">
        <v>0</v>
      </c>
      <c r="V55" s="39">
        <v>0</v>
      </c>
      <c r="W55" s="39">
        <v>0</v>
      </c>
      <c r="X55" s="39">
        <v>0</v>
      </c>
      <c r="Y55" s="39">
        <v>0</v>
      </c>
      <c r="Z55" s="39">
        <v>0</v>
      </c>
      <c r="AA55" s="39">
        <v>0</v>
      </c>
      <c r="AB55" s="39">
        <v>0</v>
      </c>
      <c r="AC55" s="39">
        <v>0</v>
      </c>
      <c r="AD55" s="39">
        <v>0</v>
      </c>
      <c r="AE55" s="39">
        <v>0</v>
      </c>
      <c r="AF55" s="39">
        <v>0</v>
      </c>
      <c r="AG55" s="39">
        <v>0</v>
      </c>
      <c r="AH55" s="39">
        <v>0</v>
      </c>
      <c r="AI55" s="39">
        <v>0</v>
      </c>
      <c r="AJ55" s="39">
        <v>0</v>
      </c>
      <c r="AK55" s="39">
        <v>0</v>
      </c>
      <c r="AL55" s="39">
        <v>0</v>
      </c>
      <c r="AM55" s="39">
        <v>0</v>
      </c>
      <c r="AN55" s="39">
        <v>0</v>
      </c>
      <c r="AO55" s="39">
        <v>0</v>
      </c>
      <c r="AP55" s="39">
        <v>0</v>
      </c>
      <c r="AQ55" s="39">
        <v>0</v>
      </c>
      <c r="AR55" s="39">
        <v>0</v>
      </c>
      <c r="AS55" s="39">
        <v>0</v>
      </c>
      <c r="AT55" s="39">
        <v>0</v>
      </c>
      <c r="AU55" s="39">
        <v>0</v>
      </c>
      <c r="AV55" s="39">
        <v>0</v>
      </c>
      <c r="AW55" s="39">
        <v>0</v>
      </c>
      <c r="AX55" s="39">
        <v>0</v>
      </c>
      <c r="AY55" s="39">
        <v>0</v>
      </c>
      <c r="AZ55" s="39">
        <v>0</v>
      </c>
      <c r="BA55" s="39">
        <v>0</v>
      </c>
      <c r="BB55" s="39">
        <v>0</v>
      </c>
      <c r="BC55" s="39">
        <v>0</v>
      </c>
      <c r="BD55" s="39">
        <v>0</v>
      </c>
      <c r="BE55" s="39">
        <v>0</v>
      </c>
      <c r="BF55" s="40">
        <v>0</v>
      </c>
      <c r="BG55" s="40">
        <v>0</v>
      </c>
      <c r="BH55" s="40">
        <v>0</v>
      </c>
      <c r="BI55" s="40">
        <v>0</v>
      </c>
      <c r="BJ55" s="40">
        <v>0</v>
      </c>
      <c r="BK55" s="40">
        <v>0</v>
      </c>
      <c r="BL55" s="40">
        <v>0</v>
      </c>
      <c r="BM55" s="40">
        <v>0</v>
      </c>
      <c r="BN55" s="40">
        <v>0</v>
      </c>
      <c r="BO55" s="40">
        <v>0</v>
      </c>
      <c r="BP55" s="40">
        <v>0</v>
      </c>
      <c r="BQ55" s="40">
        <v>0</v>
      </c>
      <c r="BR55" s="40">
        <v>0</v>
      </c>
      <c r="BS55" s="40">
        <v>0</v>
      </c>
      <c r="BT55" s="40">
        <v>0</v>
      </c>
      <c r="BU55" s="40">
        <v>0</v>
      </c>
      <c r="BV55" s="40">
        <v>0</v>
      </c>
      <c r="BW55" s="40">
        <v>0</v>
      </c>
      <c r="BX55" s="40">
        <v>0</v>
      </c>
      <c r="BY55" s="40">
        <v>10</v>
      </c>
      <c r="BZ55" s="40">
        <v>14</v>
      </c>
      <c r="CA55" s="40">
        <v>8</v>
      </c>
      <c r="CB55" s="40">
        <v>14</v>
      </c>
      <c r="CC55" s="40">
        <v>16</v>
      </c>
      <c r="CD55" s="40">
        <v>25</v>
      </c>
      <c r="CE55" s="40">
        <v>24</v>
      </c>
      <c r="CF55" s="40">
        <v>26</v>
      </c>
      <c r="CG55" s="40">
        <v>31</v>
      </c>
      <c r="CH55" s="40">
        <v>29</v>
      </c>
      <c r="CI55" s="40">
        <v>35</v>
      </c>
      <c r="CJ55" s="40">
        <v>42</v>
      </c>
      <c r="CK55" s="40">
        <v>43</v>
      </c>
      <c r="CL55" s="40">
        <v>53</v>
      </c>
      <c r="CM55" s="40">
        <v>55</v>
      </c>
      <c r="CN55" s="40">
        <v>0</v>
      </c>
      <c r="CO55" s="40">
        <v>0</v>
      </c>
      <c r="CP55" s="40">
        <v>49</v>
      </c>
      <c r="CQ55" s="40">
        <v>51</v>
      </c>
      <c r="CR55" s="40">
        <v>52</v>
      </c>
      <c r="CS55" s="40">
        <v>65</v>
      </c>
      <c r="CT55" s="40">
        <v>56</v>
      </c>
      <c r="CU55" s="40">
        <v>56</v>
      </c>
      <c r="CV55" s="40">
        <v>57</v>
      </c>
      <c r="CW55" s="40">
        <v>57</v>
      </c>
      <c r="CX55" s="40">
        <v>52</v>
      </c>
      <c r="CY55" s="40">
        <v>45</v>
      </c>
      <c r="CZ55" s="40">
        <v>47</v>
      </c>
      <c r="DA55" s="40">
        <v>34</v>
      </c>
      <c r="DB55" s="40">
        <v>36</v>
      </c>
      <c r="DC55" s="40">
        <v>39</v>
      </c>
      <c r="DD55" s="40">
        <v>38</v>
      </c>
      <c r="DE55" s="40">
        <v>37</v>
      </c>
      <c r="DF55" s="40">
        <v>29</v>
      </c>
      <c r="DG55" s="40">
        <v>122</v>
      </c>
      <c r="DH55" s="40">
        <v>112</v>
      </c>
      <c r="DI55" s="40">
        <v>89</v>
      </c>
      <c r="DJ55" s="40">
        <v>72</v>
      </c>
      <c r="DK55" s="40">
        <v>67</v>
      </c>
      <c r="DL55" s="40">
        <v>65</v>
      </c>
      <c r="DM55" s="40">
        <v>56</v>
      </c>
      <c r="DN55" s="40">
        <v>50</v>
      </c>
      <c r="DO55" s="40">
        <v>42</v>
      </c>
      <c r="DP55" s="40">
        <v>31</v>
      </c>
      <c r="DQ55" s="40">
        <v>27</v>
      </c>
      <c r="DR55" s="40">
        <v>35</v>
      </c>
      <c r="DS55" s="40">
        <v>36</v>
      </c>
      <c r="DT55" s="40">
        <v>26</v>
      </c>
      <c r="DU55" s="40">
        <v>31</v>
      </c>
      <c r="DV55" s="40">
        <v>42</v>
      </c>
      <c r="DW55" s="40">
        <v>54</v>
      </c>
      <c r="DX55" s="40">
        <v>56</v>
      </c>
      <c r="DY55" s="40">
        <v>54</v>
      </c>
      <c r="DZ55" s="40">
        <v>49</v>
      </c>
      <c r="EA55" s="40">
        <v>38</v>
      </c>
      <c r="EB55" s="40">
        <v>41</v>
      </c>
      <c r="EC55" s="40">
        <v>30</v>
      </c>
      <c r="ED55" s="40">
        <v>25</v>
      </c>
      <c r="EE55" s="40">
        <v>28</v>
      </c>
      <c r="EF55" s="40">
        <v>20</v>
      </c>
      <c r="EG55" s="40">
        <v>19</v>
      </c>
      <c r="EH55" s="40">
        <v>30</v>
      </c>
      <c r="EI55" s="40">
        <v>37</v>
      </c>
      <c r="EJ55" s="40">
        <v>42</v>
      </c>
      <c r="EK55" s="40">
        <v>41</v>
      </c>
      <c r="EL55" s="40">
        <v>45</v>
      </c>
      <c r="EM55" s="40">
        <v>7</v>
      </c>
      <c r="EN55" s="40">
        <v>9</v>
      </c>
      <c r="EO55" s="40">
        <v>11</v>
      </c>
      <c r="EP55" s="40">
        <v>9</v>
      </c>
      <c r="EQ55" s="40">
        <v>12</v>
      </c>
      <c r="ER55" s="40">
        <v>10</v>
      </c>
      <c r="ES55" s="40">
        <v>6</v>
      </c>
      <c r="ET55" s="40">
        <v>5</v>
      </c>
      <c r="EU55" s="40">
        <v>4</v>
      </c>
      <c r="EV55" s="40">
        <v>7</v>
      </c>
      <c r="EW55" s="28">
        <v>7</v>
      </c>
      <c r="EX55" s="28">
        <v>5</v>
      </c>
      <c r="EY55" s="28">
        <v>6</v>
      </c>
      <c r="EZ55" s="28">
        <v>5</v>
      </c>
      <c r="FA55" s="28">
        <v>5</v>
      </c>
      <c r="FB55" s="28">
        <v>4</v>
      </c>
      <c r="FC55" s="28">
        <v>5</v>
      </c>
      <c r="FD55" s="28">
        <v>4</v>
      </c>
      <c r="FE55" s="28">
        <v>5</v>
      </c>
      <c r="FF55" s="28">
        <v>8</v>
      </c>
      <c r="FG55" s="28">
        <v>5</v>
      </c>
      <c r="FH55" s="28">
        <v>5</v>
      </c>
      <c r="FI55" s="28">
        <v>8</v>
      </c>
      <c r="FJ55" s="28">
        <v>8</v>
      </c>
      <c r="FK55" s="28">
        <v>91</v>
      </c>
      <c r="FL55" s="28">
        <v>115</v>
      </c>
      <c r="FM55" s="28">
        <v>745</v>
      </c>
      <c r="FN55" s="28">
        <v>2332</v>
      </c>
      <c r="FO55" s="28">
        <v>3855</v>
      </c>
      <c r="FP55" s="28">
        <v>5002</v>
      </c>
      <c r="FQ55" s="28">
        <v>6137</v>
      </c>
      <c r="FR55" s="28">
        <v>6587</v>
      </c>
      <c r="FS55" s="28">
        <v>6425</v>
      </c>
      <c r="FT55" s="28">
        <v>6172</v>
      </c>
      <c r="FU55" s="28">
        <v>5821</v>
      </c>
      <c r="FV55" s="28">
        <v>5520</v>
      </c>
      <c r="FW55" s="28">
        <v>5132</v>
      </c>
      <c r="FX55" s="28">
        <v>4731</v>
      </c>
      <c r="FY55" s="28">
        <v>4453</v>
      </c>
      <c r="FZ55" s="28">
        <v>4010</v>
      </c>
      <c r="GA55" s="28">
        <v>3899</v>
      </c>
      <c r="GB55" s="28">
        <v>3491</v>
      </c>
      <c r="GC55" s="28">
        <v>3166</v>
      </c>
      <c r="GD55" s="28">
        <v>2942</v>
      </c>
      <c r="GE55" s="28"/>
      <c r="GF55" s="28"/>
      <c r="GG55" s="28"/>
      <c r="GH55" s="28"/>
      <c r="GI55" s="28"/>
      <c r="GJ55" s="28"/>
      <c r="GK55" s="28"/>
      <c r="GL55" s="28"/>
      <c r="GM55" s="28"/>
      <c r="GN55" s="28"/>
      <c r="GO55" s="28"/>
      <c r="GP55" s="28"/>
      <c r="GQ55" s="28"/>
      <c r="GR55" s="28"/>
      <c r="GS55" s="28"/>
      <c r="GT55" s="28"/>
      <c r="GU55" s="28"/>
      <c r="GV55" s="28"/>
      <c r="GW55" s="28"/>
      <c r="GX55" s="28"/>
      <c r="GY55" s="28"/>
      <c r="GZ55" s="28"/>
      <c r="HA55" s="28"/>
      <c r="HB55" s="28"/>
      <c r="HC55" s="28"/>
      <c r="HD55" s="28"/>
      <c r="HE55" s="28"/>
      <c r="HF55" s="28"/>
      <c r="HG55" s="28"/>
      <c r="HH55" s="28"/>
      <c r="HI55" s="28"/>
      <c r="HJ55" s="28"/>
      <c r="HK55" s="28"/>
      <c r="HL55" s="28"/>
      <c r="HM55" s="28"/>
      <c r="HN55" s="28"/>
      <c r="HO55" s="28"/>
      <c r="HP55" s="28"/>
      <c r="HQ55" s="28"/>
      <c r="HR55" s="28"/>
      <c r="HS55" s="28"/>
      <c r="HT55" s="28"/>
      <c r="HU55" s="28"/>
      <c r="HV55" s="28"/>
      <c r="HW55" s="28"/>
      <c r="HX55" s="28"/>
      <c r="HY55" s="28"/>
      <c r="HZ55" s="28"/>
      <c r="IA55" s="28"/>
      <c r="IB55" s="28"/>
      <c r="IC55" s="28"/>
      <c r="ID55" s="28"/>
      <c r="IE55" s="28"/>
      <c r="IF55" s="28"/>
      <c r="IG55" s="28"/>
      <c r="IH55" s="28"/>
      <c r="II55" s="28"/>
      <c r="IJ55" s="28"/>
      <c r="IK55" s="28"/>
      <c r="IL55" s="28"/>
      <c r="IM55" s="28"/>
      <c r="IN55" s="28"/>
      <c r="IO55" s="28"/>
      <c r="IP55" s="28"/>
    </row>
    <row r="56" spans="1:340" s="47" customFormat="1" ht="15" hidden="1" customHeight="1" x14ac:dyDescent="0.2">
      <c r="A56" s="34" t="s">
        <v>133</v>
      </c>
      <c r="B56" s="34" t="s">
        <v>187</v>
      </c>
      <c r="C56" s="35" t="s">
        <v>128</v>
      </c>
      <c r="D56" s="13">
        <v>0</v>
      </c>
      <c r="E56" s="13">
        <v>0</v>
      </c>
      <c r="F56" s="13">
        <v>0</v>
      </c>
      <c r="G56" s="13">
        <v>0</v>
      </c>
      <c r="H56" s="13">
        <v>0</v>
      </c>
      <c r="I56" s="13">
        <v>0</v>
      </c>
      <c r="J56" s="13">
        <v>0</v>
      </c>
      <c r="K56" s="13">
        <v>0</v>
      </c>
      <c r="L56" s="13">
        <v>0</v>
      </c>
      <c r="M56" s="13">
        <v>0</v>
      </c>
      <c r="N56" s="13">
        <v>0</v>
      </c>
      <c r="O56" s="13">
        <v>0</v>
      </c>
      <c r="P56" s="13">
        <v>0</v>
      </c>
      <c r="Q56" s="13">
        <v>0</v>
      </c>
      <c r="R56" s="13">
        <v>0</v>
      </c>
      <c r="S56" s="13">
        <v>0</v>
      </c>
      <c r="T56" s="13">
        <v>0</v>
      </c>
      <c r="U56" s="13">
        <v>0</v>
      </c>
      <c r="V56" s="13">
        <v>0</v>
      </c>
      <c r="W56" s="13">
        <v>0</v>
      </c>
      <c r="X56" s="13">
        <v>0</v>
      </c>
      <c r="Y56" s="13">
        <v>0</v>
      </c>
      <c r="Z56" s="13">
        <v>0</v>
      </c>
      <c r="AA56" s="13">
        <v>0</v>
      </c>
      <c r="AB56" s="13">
        <v>0</v>
      </c>
      <c r="AC56" s="13">
        <v>0</v>
      </c>
      <c r="AD56" s="13">
        <v>0</v>
      </c>
      <c r="AE56" s="13">
        <v>0</v>
      </c>
      <c r="AF56" s="13">
        <v>0</v>
      </c>
      <c r="AG56" s="13">
        <v>0</v>
      </c>
      <c r="AH56" s="13">
        <v>0</v>
      </c>
      <c r="AI56" s="13">
        <v>0</v>
      </c>
      <c r="AJ56" s="13">
        <v>0</v>
      </c>
      <c r="AK56" s="13">
        <v>0</v>
      </c>
      <c r="AL56" s="13">
        <v>0</v>
      </c>
      <c r="AM56" s="13">
        <v>0</v>
      </c>
      <c r="AN56" s="13">
        <v>0</v>
      </c>
      <c r="AO56" s="13">
        <v>0</v>
      </c>
      <c r="AP56" s="13">
        <v>0</v>
      </c>
      <c r="AQ56" s="13">
        <v>0</v>
      </c>
      <c r="AR56" s="13">
        <v>0</v>
      </c>
      <c r="AS56" s="13">
        <v>0</v>
      </c>
      <c r="AT56" s="13">
        <v>0</v>
      </c>
      <c r="AU56" s="13">
        <v>0</v>
      </c>
      <c r="AV56" s="13">
        <v>0</v>
      </c>
      <c r="AW56" s="13">
        <v>0</v>
      </c>
      <c r="AX56" s="13">
        <v>0</v>
      </c>
      <c r="AY56" s="13">
        <v>0</v>
      </c>
      <c r="AZ56" s="13">
        <v>0</v>
      </c>
      <c r="BA56" s="13">
        <v>0</v>
      </c>
      <c r="BB56" s="13">
        <v>0</v>
      </c>
      <c r="BC56" s="13">
        <v>0</v>
      </c>
      <c r="BD56" s="13">
        <v>0</v>
      </c>
      <c r="BE56" s="13">
        <v>0</v>
      </c>
      <c r="BF56" s="14">
        <v>0</v>
      </c>
      <c r="BG56" s="14">
        <v>0</v>
      </c>
      <c r="BH56" s="14">
        <v>0</v>
      </c>
      <c r="BI56" s="14">
        <v>0</v>
      </c>
      <c r="BJ56" s="14">
        <v>0</v>
      </c>
      <c r="BK56" s="14">
        <v>0</v>
      </c>
      <c r="BL56" s="14">
        <v>0</v>
      </c>
      <c r="BM56" s="14">
        <v>0</v>
      </c>
      <c r="BN56" s="14">
        <v>0</v>
      </c>
      <c r="BO56" s="14">
        <v>0</v>
      </c>
      <c r="BP56" s="14">
        <v>0</v>
      </c>
      <c r="BQ56" s="14">
        <v>0</v>
      </c>
      <c r="BR56" s="14">
        <v>0</v>
      </c>
      <c r="BS56" s="14">
        <v>0</v>
      </c>
      <c r="BT56" s="14">
        <v>0</v>
      </c>
      <c r="BU56" s="14">
        <v>0</v>
      </c>
      <c r="BV56" s="14">
        <v>0</v>
      </c>
      <c r="BW56" s="14">
        <v>0</v>
      </c>
      <c r="BX56" s="14">
        <v>0</v>
      </c>
      <c r="BY56" s="14">
        <v>242</v>
      </c>
      <c r="BZ56" s="14">
        <v>322</v>
      </c>
      <c r="CA56" s="14">
        <v>330</v>
      </c>
      <c r="CB56" s="14">
        <v>379</v>
      </c>
      <c r="CC56" s="14">
        <v>437</v>
      </c>
      <c r="CD56" s="14">
        <v>464</v>
      </c>
      <c r="CE56" s="14">
        <v>443</v>
      </c>
      <c r="CF56" s="14">
        <v>479</v>
      </c>
      <c r="CG56" s="14">
        <v>567</v>
      </c>
      <c r="CH56" s="14">
        <v>649</v>
      </c>
      <c r="CI56" s="14">
        <v>737</v>
      </c>
      <c r="CJ56" s="14">
        <v>778</v>
      </c>
      <c r="CK56" s="14">
        <v>773</v>
      </c>
      <c r="CL56" s="14">
        <v>828</v>
      </c>
      <c r="CM56" s="14">
        <v>785</v>
      </c>
      <c r="CN56" s="14">
        <v>0</v>
      </c>
      <c r="CO56" s="14">
        <v>0</v>
      </c>
      <c r="CP56" s="14">
        <v>561</v>
      </c>
      <c r="CQ56" s="14">
        <v>749</v>
      </c>
      <c r="CR56" s="14">
        <v>653</v>
      </c>
      <c r="CS56" s="14">
        <v>740</v>
      </c>
      <c r="CT56" s="14">
        <v>766</v>
      </c>
      <c r="CU56" s="14">
        <v>766</v>
      </c>
      <c r="CV56" s="14">
        <v>833</v>
      </c>
      <c r="CW56" s="14">
        <v>826</v>
      </c>
      <c r="CX56" s="14">
        <v>776</v>
      </c>
      <c r="CY56" s="14">
        <v>792</v>
      </c>
      <c r="CZ56" s="14">
        <v>886</v>
      </c>
      <c r="DA56" s="14">
        <v>873</v>
      </c>
      <c r="DB56" s="14">
        <v>813</v>
      </c>
      <c r="DC56" s="14">
        <v>714</v>
      </c>
      <c r="DD56" s="14">
        <v>703</v>
      </c>
      <c r="DE56" s="14">
        <v>683</v>
      </c>
      <c r="DF56" s="14">
        <v>668</v>
      </c>
      <c r="DG56" s="14">
        <v>363</v>
      </c>
      <c r="DH56" s="14">
        <v>315</v>
      </c>
      <c r="DI56" s="14">
        <v>258</v>
      </c>
      <c r="DJ56" s="14">
        <v>227</v>
      </c>
      <c r="DK56" s="14">
        <v>200</v>
      </c>
      <c r="DL56" s="14">
        <v>190</v>
      </c>
      <c r="DM56" s="14">
        <v>170</v>
      </c>
      <c r="DN56" s="14">
        <v>138</v>
      </c>
      <c r="DO56" s="14">
        <v>118</v>
      </c>
      <c r="DP56" s="14">
        <v>101</v>
      </c>
      <c r="DQ56" s="14">
        <v>117</v>
      </c>
      <c r="DR56" s="14">
        <v>105</v>
      </c>
      <c r="DS56" s="14">
        <v>125</v>
      </c>
      <c r="DT56" s="14">
        <v>112</v>
      </c>
      <c r="DU56" s="14">
        <v>104</v>
      </c>
      <c r="DV56" s="14">
        <v>107</v>
      </c>
      <c r="DW56" s="14">
        <v>96</v>
      </c>
      <c r="DX56" s="14">
        <v>103</v>
      </c>
      <c r="DY56" s="14">
        <v>113</v>
      </c>
      <c r="DZ56" s="14">
        <v>99</v>
      </c>
      <c r="EA56" s="14">
        <v>80</v>
      </c>
      <c r="EB56" s="14">
        <v>78</v>
      </c>
      <c r="EC56" s="14">
        <v>77</v>
      </c>
      <c r="ED56" s="14">
        <v>75</v>
      </c>
      <c r="EE56" s="14">
        <v>81</v>
      </c>
      <c r="EF56" s="14">
        <v>56</v>
      </c>
      <c r="EG56" s="14">
        <v>45</v>
      </c>
      <c r="EH56" s="14">
        <v>60</v>
      </c>
      <c r="EI56" s="14">
        <v>61</v>
      </c>
      <c r="EJ56" s="14">
        <v>91</v>
      </c>
      <c r="EK56" s="14">
        <v>102</v>
      </c>
      <c r="EL56" s="14">
        <v>95</v>
      </c>
      <c r="EM56" s="14">
        <v>153</v>
      </c>
      <c r="EN56" s="14">
        <v>148</v>
      </c>
      <c r="EO56" s="14">
        <v>123</v>
      </c>
      <c r="EP56" s="14">
        <v>142</v>
      </c>
      <c r="EQ56" s="14">
        <v>148</v>
      </c>
      <c r="ER56" s="14">
        <v>159</v>
      </c>
      <c r="ES56" s="14">
        <v>162</v>
      </c>
      <c r="ET56" s="14">
        <v>155</v>
      </c>
      <c r="EU56" s="14">
        <v>168</v>
      </c>
      <c r="EV56" s="14">
        <v>159</v>
      </c>
      <c r="EW56" s="15">
        <v>208</v>
      </c>
      <c r="EX56" s="15">
        <v>174</v>
      </c>
      <c r="EY56" s="15">
        <v>173</v>
      </c>
      <c r="EZ56" s="15">
        <v>154</v>
      </c>
      <c r="FA56" s="15">
        <v>144</v>
      </c>
      <c r="FB56" s="15">
        <v>165</v>
      </c>
      <c r="FC56" s="15">
        <v>185</v>
      </c>
      <c r="FD56" s="15">
        <v>198</v>
      </c>
      <c r="FE56" s="15">
        <v>222</v>
      </c>
      <c r="FF56" s="15">
        <v>210</v>
      </c>
      <c r="FG56" s="15">
        <v>209</v>
      </c>
      <c r="FH56" s="15">
        <v>235</v>
      </c>
      <c r="FI56" s="15">
        <v>266</v>
      </c>
      <c r="FJ56" s="15">
        <v>272</v>
      </c>
      <c r="FK56" s="15">
        <v>70</v>
      </c>
      <c r="FL56" s="15">
        <v>115</v>
      </c>
      <c r="FM56" s="15">
        <v>621</v>
      </c>
      <c r="FN56" s="15">
        <v>1611</v>
      </c>
      <c r="FO56" s="15">
        <v>2719</v>
      </c>
      <c r="FP56" s="15">
        <v>3450</v>
      </c>
      <c r="FQ56" s="15">
        <v>4135</v>
      </c>
      <c r="FR56" s="15">
        <v>4400</v>
      </c>
      <c r="FS56" s="15">
        <v>4244</v>
      </c>
      <c r="FT56" s="15">
        <v>4290</v>
      </c>
      <c r="FU56" s="15">
        <v>4210</v>
      </c>
      <c r="FV56" s="15">
        <v>3936</v>
      </c>
      <c r="FW56" s="15">
        <v>3765</v>
      </c>
      <c r="FX56" s="15">
        <v>3598</v>
      </c>
      <c r="FY56" s="15">
        <v>3415</v>
      </c>
      <c r="FZ56" s="15">
        <v>3234</v>
      </c>
      <c r="GA56" s="15">
        <v>3156</v>
      </c>
      <c r="GB56" s="15">
        <v>2953</v>
      </c>
      <c r="GC56" s="15">
        <v>2803</v>
      </c>
      <c r="GD56" s="15">
        <v>2577</v>
      </c>
      <c r="GE56" s="15"/>
      <c r="GF56" s="15"/>
      <c r="GG56" s="15"/>
      <c r="GH56" s="15"/>
      <c r="GI56" s="15"/>
      <c r="GJ56" s="15"/>
      <c r="GK56" s="15"/>
      <c r="GL56" s="15"/>
      <c r="GM56" s="15"/>
      <c r="GN56" s="15"/>
      <c r="GO56" s="15"/>
      <c r="GP56" s="15"/>
      <c r="GQ56" s="15"/>
      <c r="GR56" s="15"/>
      <c r="GS56" s="15"/>
      <c r="GT56" s="15"/>
      <c r="GU56" s="15"/>
      <c r="GV56" s="15"/>
      <c r="GW56" s="15"/>
      <c r="GX56" s="15"/>
      <c r="GY56" s="15"/>
      <c r="GZ56" s="15"/>
      <c r="HA56" s="15"/>
      <c r="HB56" s="15"/>
      <c r="HC56" s="15"/>
      <c r="HD56" s="15"/>
      <c r="HE56" s="15"/>
      <c r="HF56" s="15"/>
      <c r="HG56" s="15"/>
      <c r="HH56" s="15"/>
      <c r="HI56" s="15"/>
      <c r="HJ56" s="15"/>
      <c r="HK56" s="15"/>
      <c r="HL56" s="15"/>
      <c r="HM56" s="15"/>
      <c r="HN56" s="15"/>
      <c r="HO56" s="15"/>
      <c r="HP56" s="15"/>
      <c r="HQ56" s="15"/>
      <c r="HR56" s="15"/>
      <c r="HS56" s="15"/>
      <c r="HT56" s="15"/>
      <c r="HU56" s="15"/>
      <c r="HV56" s="15"/>
      <c r="HW56" s="15"/>
      <c r="HX56" s="15"/>
      <c r="HY56" s="15"/>
      <c r="HZ56" s="15"/>
      <c r="IA56" s="15"/>
      <c r="IB56" s="15"/>
      <c r="IC56" s="15"/>
      <c r="ID56" s="15"/>
      <c r="IE56" s="15"/>
      <c r="IF56" s="15"/>
      <c r="IG56" s="15"/>
      <c r="IH56" s="15"/>
      <c r="II56" s="15"/>
      <c r="IJ56" s="15"/>
      <c r="IK56" s="15"/>
      <c r="IL56" s="15"/>
      <c r="IM56" s="15"/>
      <c r="IN56" s="15"/>
      <c r="IO56" s="15"/>
      <c r="IP56" s="15"/>
    </row>
    <row r="57" spans="1:340" s="47" customFormat="1" ht="15" hidden="1" customHeight="1" x14ac:dyDescent="0.2">
      <c r="A57" s="34" t="s">
        <v>133</v>
      </c>
      <c r="B57" s="34" t="s">
        <v>188</v>
      </c>
      <c r="C57" s="35" t="s">
        <v>129</v>
      </c>
      <c r="D57" s="13">
        <v>0</v>
      </c>
      <c r="E57" s="13">
        <v>0</v>
      </c>
      <c r="F57" s="13">
        <v>0</v>
      </c>
      <c r="G57" s="13">
        <v>0</v>
      </c>
      <c r="H57" s="13">
        <v>0</v>
      </c>
      <c r="I57" s="13">
        <v>0</v>
      </c>
      <c r="J57" s="13">
        <v>0</v>
      </c>
      <c r="K57" s="13">
        <v>0</v>
      </c>
      <c r="L57" s="13">
        <v>0</v>
      </c>
      <c r="M57" s="13">
        <v>0</v>
      </c>
      <c r="N57" s="13">
        <v>0</v>
      </c>
      <c r="O57" s="13">
        <v>0</v>
      </c>
      <c r="P57" s="13">
        <v>0</v>
      </c>
      <c r="Q57" s="13">
        <v>0</v>
      </c>
      <c r="R57" s="13">
        <v>0</v>
      </c>
      <c r="S57" s="13">
        <v>0</v>
      </c>
      <c r="T57" s="13">
        <v>0</v>
      </c>
      <c r="U57" s="13">
        <v>0</v>
      </c>
      <c r="V57" s="13">
        <v>0</v>
      </c>
      <c r="W57" s="13">
        <v>0</v>
      </c>
      <c r="X57" s="13">
        <v>0</v>
      </c>
      <c r="Y57" s="13">
        <v>0</v>
      </c>
      <c r="Z57" s="13">
        <v>0</v>
      </c>
      <c r="AA57" s="13">
        <v>0</v>
      </c>
      <c r="AB57" s="13">
        <v>0</v>
      </c>
      <c r="AC57" s="13">
        <v>0</v>
      </c>
      <c r="AD57" s="13">
        <v>0</v>
      </c>
      <c r="AE57" s="13">
        <v>0</v>
      </c>
      <c r="AF57" s="13">
        <v>0</v>
      </c>
      <c r="AG57" s="13">
        <v>0</v>
      </c>
      <c r="AH57" s="13">
        <v>0</v>
      </c>
      <c r="AI57" s="13">
        <v>0</v>
      </c>
      <c r="AJ57" s="13">
        <v>0</v>
      </c>
      <c r="AK57" s="13">
        <v>0</v>
      </c>
      <c r="AL57" s="13">
        <v>0</v>
      </c>
      <c r="AM57" s="13">
        <v>0</v>
      </c>
      <c r="AN57" s="13">
        <v>0</v>
      </c>
      <c r="AO57" s="13">
        <v>0</v>
      </c>
      <c r="AP57" s="13">
        <v>0</v>
      </c>
      <c r="AQ57" s="13">
        <v>0</v>
      </c>
      <c r="AR57" s="13">
        <v>0</v>
      </c>
      <c r="AS57" s="13">
        <v>0</v>
      </c>
      <c r="AT57" s="13">
        <v>0</v>
      </c>
      <c r="AU57" s="13">
        <v>0</v>
      </c>
      <c r="AV57" s="13">
        <v>0</v>
      </c>
      <c r="AW57" s="13">
        <v>0</v>
      </c>
      <c r="AX57" s="13">
        <v>0</v>
      </c>
      <c r="AY57" s="13">
        <v>0</v>
      </c>
      <c r="AZ57" s="13">
        <v>0</v>
      </c>
      <c r="BA57" s="13">
        <v>0</v>
      </c>
      <c r="BB57" s="13">
        <v>0</v>
      </c>
      <c r="BC57" s="13">
        <v>0</v>
      </c>
      <c r="BD57" s="13">
        <v>0</v>
      </c>
      <c r="BE57" s="13">
        <v>0</v>
      </c>
      <c r="BF57" s="14">
        <v>0</v>
      </c>
      <c r="BG57" s="14">
        <v>0</v>
      </c>
      <c r="BH57" s="14">
        <v>0</v>
      </c>
      <c r="BI57" s="14">
        <v>0</v>
      </c>
      <c r="BJ57" s="14">
        <v>0</v>
      </c>
      <c r="BK57" s="14">
        <v>0</v>
      </c>
      <c r="BL57" s="14">
        <v>0</v>
      </c>
      <c r="BM57" s="14">
        <v>0</v>
      </c>
      <c r="BN57" s="14">
        <v>0</v>
      </c>
      <c r="BO57" s="14">
        <v>0</v>
      </c>
      <c r="BP57" s="14">
        <v>0</v>
      </c>
      <c r="BQ57" s="14">
        <v>0</v>
      </c>
      <c r="BR57" s="14">
        <v>0</v>
      </c>
      <c r="BS57" s="14">
        <v>0</v>
      </c>
      <c r="BT57" s="14">
        <v>0</v>
      </c>
      <c r="BU57" s="14">
        <v>0</v>
      </c>
      <c r="BV57" s="14">
        <v>0</v>
      </c>
      <c r="BW57" s="14">
        <v>0</v>
      </c>
      <c r="BX57" s="14">
        <v>0</v>
      </c>
      <c r="BY57" s="14">
        <v>0</v>
      </c>
      <c r="BZ57" s="14">
        <v>0</v>
      </c>
      <c r="CA57" s="14">
        <v>0</v>
      </c>
      <c r="CB57" s="14">
        <v>0</v>
      </c>
      <c r="CC57" s="14">
        <v>0</v>
      </c>
      <c r="CD57" s="14">
        <v>0</v>
      </c>
      <c r="CE57" s="14">
        <v>0</v>
      </c>
      <c r="CF57" s="14">
        <v>0</v>
      </c>
      <c r="CG57" s="14">
        <v>0</v>
      </c>
      <c r="CH57" s="14">
        <v>0</v>
      </c>
      <c r="CI57" s="14">
        <v>0</v>
      </c>
      <c r="CJ57" s="14">
        <v>0</v>
      </c>
      <c r="CK57" s="14">
        <v>0</v>
      </c>
      <c r="CL57" s="14">
        <v>0</v>
      </c>
      <c r="CM57" s="14">
        <v>0</v>
      </c>
      <c r="CN57" s="14">
        <v>0</v>
      </c>
      <c r="CO57" s="14">
        <v>0</v>
      </c>
      <c r="CP57" s="14">
        <v>0</v>
      </c>
      <c r="CQ57" s="14">
        <v>0</v>
      </c>
      <c r="CR57" s="14">
        <v>0</v>
      </c>
      <c r="CS57" s="14">
        <v>0</v>
      </c>
      <c r="CT57" s="14">
        <v>0</v>
      </c>
      <c r="CU57" s="14">
        <v>0</v>
      </c>
      <c r="CV57" s="14">
        <v>0</v>
      </c>
      <c r="CW57" s="14">
        <v>0</v>
      </c>
      <c r="CX57" s="14">
        <v>0</v>
      </c>
      <c r="CY57" s="14">
        <v>0</v>
      </c>
      <c r="CZ57" s="14">
        <v>0</v>
      </c>
      <c r="DA57" s="14">
        <v>0</v>
      </c>
      <c r="DB57" s="14">
        <v>0</v>
      </c>
      <c r="DC57" s="14">
        <v>0</v>
      </c>
      <c r="DD57" s="14">
        <v>0</v>
      </c>
      <c r="DE57" s="14">
        <v>0</v>
      </c>
      <c r="DF57" s="14">
        <v>0</v>
      </c>
      <c r="DG57" s="14">
        <v>0</v>
      </c>
      <c r="DH57" s="14">
        <v>0</v>
      </c>
      <c r="DI57" s="14">
        <v>0</v>
      </c>
      <c r="DJ57" s="14">
        <v>0</v>
      </c>
      <c r="DK57" s="14">
        <v>0</v>
      </c>
      <c r="DL57" s="14">
        <v>0</v>
      </c>
      <c r="DM57" s="14">
        <v>0</v>
      </c>
      <c r="DN57" s="14">
        <v>0</v>
      </c>
      <c r="DO57" s="14">
        <v>0</v>
      </c>
      <c r="DP57" s="14">
        <v>0</v>
      </c>
      <c r="DQ57" s="14">
        <v>0</v>
      </c>
      <c r="DR57" s="14">
        <v>0</v>
      </c>
      <c r="DS57" s="14">
        <v>0</v>
      </c>
      <c r="DT57" s="14">
        <v>0</v>
      </c>
      <c r="DU57" s="14">
        <v>0</v>
      </c>
      <c r="DV57" s="14">
        <v>0</v>
      </c>
      <c r="DW57" s="14">
        <v>0</v>
      </c>
      <c r="DX57" s="14">
        <v>0</v>
      </c>
      <c r="DY57" s="14">
        <v>0</v>
      </c>
      <c r="DZ57" s="14">
        <v>0</v>
      </c>
      <c r="EA57" s="14">
        <v>0</v>
      </c>
      <c r="EB57" s="14">
        <v>0</v>
      </c>
      <c r="EC57" s="14">
        <v>0</v>
      </c>
      <c r="ED57" s="14">
        <v>0</v>
      </c>
      <c r="EE57" s="14">
        <v>0</v>
      </c>
      <c r="EF57" s="14">
        <v>0</v>
      </c>
      <c r="EG57" s="14">
        <v>0</v>
      </c>
      <c r="EH57" s="14">
        <v>0</v>
      </c>
      <c r="EI57" s="14">
        <v>0</v>
      </c>
      <c r="EJ57" s="14">
        <v>0</v>
      </c>
      <c r="EK57" s="14">
        <v>0</v>
      </c>
      <c r="EL57" s="14">
        <v>0</v>
      </c>
      <c r="EM57" s="14">
        <v>0</v>
      </c>
      <c r="EN57" s="14">
        <v>0</v>
      </c>
      <c r="EO57" s="14">
        <v>0</v>
      </c>
      <c r="EP57" s="14">
        <v>0</v>
      </c>
      <c r="EQ57" s="14">
        <v>0</v>
      </c>
      <c r="ER57" s="14">
        <v>0</v>
      </c>
      <c r="ES57" s="14">
        <v>0</v>
      </c>
      <c r="ET57" s="14">
        <v>0</v>
      </c>
      <c r="EU57" s="14">
        <v>0</v>
      </c>
      <c r="EV57" s="14">
        <v>0</v>
      </c>
      <c r="EW57" s="15">
        <v>0</v>
      </c>
      <c r="EX57" s="15">
        <v>0</v>
      </c>
      <c r="EY57" s="15">
        <v>0</v>
      </c>
      <c r="EZ57" s="15">
        <v>0</v>
      </c>
      <c r="FA57" s="15">
        <v>0</v>
      </c>
      <c r="FB57" s="15">
        <v>0</v>
      </c>
      <c r="FC57" s="15">
        <v>0</v>
      </c>
      <c r="FD57" s="15">
        <v>0</v>
      </c>
      <c r="FE57" s="15">
        <v>0</v>
      </c>
      <c r="FF57" s="15">
        <v>0</v>
      </c>
      <c r="FG57" s="15">
        <v>0</v>
      </c>
      <c r="FH57" s="15">
        <v>0</v>
      </c>
      <c r="FI57" s="15">
        <v>0</v>
      </c>
      <c r="FJ57" s="15">
        <v>0</v>
      </c>
      <c r="FK57" s="15">
        <v>7</v>
      </c>
      <c r="FL57" s="15">
        <v>9</v>
      </c>
      <c r="FM57" s="15">
        <v>26</v>
      </c>
      <c r="FN57" s="15">
        <v>70</v>
      </c>
      <c r="FO57" s="15">
        <v>113</v>
      </c>
      <c r="FP57" s="15">
        <v>129</v>
      </c>
      <c r="FQ57" s="15">
        <v>149</v>
      </c>
      <c r="FR57" s="15">
        <v>215</v>
      </c>
      <c r="FS57" s="15">
        <v>212</v>
      </c>
      <c r="FT57" s="15">
        <v>229</v>
      </c>
      <c r="FU57" s="15">
        <v>233</v>
      </c>
      <c r="FV57" s="15">
        <v>227</v>
      </c>
      <c r="FW57" s="15">
        <v>243</v>
      </c>
      <c r="FX57" s="15">
        <v>209</v>
      </c>
      <c r="FY57" s="15">
        <v>209</v>
      </c>
      <c r="FZ57" s="15">
        <v>184</v>
      </c>
      <c r="GA57" s="15">
        <v>181</v>
      </c>
      <c r="GB57" s="15">
        <v>167</v>
      </c>
      <c r="GC57" s="15">
        <v>169</v>
      </c>
      <c r="GD57" s="15">
        <v>187</v>
      </c>
      <c r="GE57" s="15"/>
      <c r="GF57" s="15"/>
      <c r="GG57" s="15"/>
      <c r="GH57" s="15"/>
      <c r="GI57" s="15"/>
      <c r="GJ57" s="15"/>
      <c r="GK57" s="15"/>
      <c r="GL57" s="15"/>
      <c r="GM57" s="15"/>
      <c r="GN57" s="15"/>
      <c r="GO57" s="15"/>
      <c r="GP57" s="15"/>
      <c r="GQ57" s="15"/>
      <c r="GR57" s="15"/>
      <c r="GS57" s="15"/>
      <c r="GT57" s="15"/>
      <c r="GU57" s="15"/>
      <c r="GV57" s="15"/>
      <c r="GW57" s="15"/>
      <c r="GX57" s="15"/>
      <c r="GY57" s="15"/>
      <c r="GZ57" s="15"/>
      <c r="HA57" s="15"/>
      <c r="HB57" s="15"/>
      <c r="HC57" s="15"/>
      <c r="HD57" s="15"/>
      <c r="HE57" s="15"/>
      <c r="HF57" s="15"/>
      <c r="HG57" s="15"/>
      <c r="HH57" s="15"/>
      <c r="HI57" s="15"/>
      <c r="HJ57" s="15"/>
      <c r="HK57" s="15"/>
      <c r="HL57" s="15"/>
      <c r="HM57" s="15"/>
      <c r="HN57" s="15"/>
      <c r="HO57" s="15"/>
      <c r="HP57" s="15"/>
      <c r="HQ57" s="15"/>
      <c r="HR57" s="15"/>
      <c r="HS57" s="15"/>
      <c r="HT57" s="15"/>
      <c r="HU57" s="15"/>
      <c r="HV57" s="15"/>
      <c r="HW57" s="15"/>
      <c r="HX57" s="15"/>
      <c r="HY57" s="15"/>
      <c r="HZ57" s="15"/>
      <c r="IA57" s="15"/>
      <c r="IB57" s="15"/>
      <c r="IC57" s="15"/>
      <c r="ID57" s="15"/>
      <c r="IE57" s="15"/>
      <c r="IF57" s="15"/>
      <c r="IG57" s="15"/>
      <c r="IH57" s="15"/>
      <c r="II57" s="15"/>
      <c r="IJ57" s="15"/>
      <c r="IK57" s="15"/>
      <c r="IL57" s="15"/>
      <c r="IM57" s="15"/>
      <c r="IN57" s="15"/>
      <c r="IO57" s="15"/>
      <c r="IP57" s="15"/>
    </row>
    <row r="58" spans="1:340" s="49" customFormat="1" ht="15" hidden="1" customHeight="1" x14ac:dyDescent="0.2">
      <c r="A58" s="41" t="s">
        <v>133</v>
      </c>
      <c r="B58" s="41" t="s">
        <v>76</v>
      </c>
      <c r="C58" s="42" t="s">
        <v>130</v>
      </c>
      <c r="D58" s="39">
        <v>0</v>
      </c>
      <c r="E58" s="39">
        <v>0</v>
      </c>
      <c r="F58" s="39">
        <v>0</v>
      </c>
      <c r="G58" s="39">
        <v>0</v>
      </c>
      <c r="H58" s="39">
        <v>0</v>
      </c>
      <c r="I58" s="39">
        <v>0</v>
      </c>
      <c r="J58" s="39">
        <v>0</v>
      </c>
      <c r="K58" s="39">
        <v>0</v>
      </c>
      <c r="L58" s="39">
        <v>0</v>
      </c>
      <c r="M58" s="39">
        <v>0</v>
      </c>
      <c r="N58" s="39">
        <v>0</v>
      </c>
      <c r="O58" s="39">
        <v>0</v>
      </c>
      <c r="P58" s="39">
        <v>0</v>
      </c>
      <c r="Q58" s="39">
        <v>0</v>
      </c>
      <c r="R58" s="39">
        <v>0</v>
      </c>
      <c r="S58" s="39">
        <v>0</v>
      </c>
      <c r="T58" s="39">
        <v>0</v>
      </c>
      <c r="U58" s="39">
        <v>0</v>
      </c>
      <c r="V58" s="39">
        <v>0</v>
      </c>
      <c r="W58" s="39">
        <v>0</v>
      </c>
      <c r="X58" s="39">
        <v>0</v>
      </c>
      <c r="Y58" s="39">
        <v>0</v>
      </c>
      <c r="Z58" s="39">
        <v>0</v>
      </c>
      <c r="AA58" s="39">
        <v>0</v>
      </c>
      <c r="AB58" s="39">
        <v>0</v>
      </c>
      <c r="AC58" s="39">
        <v>0</v>
      </c>
      <c r="AD58" s="39">
        <v>0</v>
      </c>
      <c r="AE58" s="39">
        <v>0</v>
      </c>
      <c r="AF58" s="39">
        <v>0</v>
      </c>
      <c r="AG58" s="39">
        <v>0</v>
      </c>
      <c r="AH58" s="39">
        <v>0</v>
      </c>
      <c r="AI58" s="39">
        <v>0</v>
      </c>
      <c r="AJ58" s="39">
        <v>0</v>
      </c>
      <c r="AK58" s="39">
        <v>0</v>
      </c>
      <c r="AL58" s="39">
        <v>0</v>
      </c>
      <c r="AM58" s="39">
        <v>0</v>
      </c>
      <c r="AN58" s="39">
        <v>0</v>
      </c>
      <c r="AO58" s="39">
        <v>0</v>
      </c>
      <c r="AP58" s="39">
        <v>0</v>
      </c>
      <c r="AQ58" s="39">
        <v>0</v>
      </c>
      <c r="AR58" s="39">
        <v>0</v>
      </c>
      <c r="AS58" s="39">
        <v>0</v>
      </c>
      <c r="AT58" s="39">
        <v>0</v>
      </c>
      <c r="AU58" s="39">
        <v>0</v>
      </c>
      <c r="AV58" s="39">
        <v>0</v>
      </c>
      <c r="AW58" s="39">
        <v>0</v>
      </c>
      <c r="AX58" s="39">
        <v>0</v>
      </c>
      <c r="AY58" s="39">
        <v>0</v>
      </c>
      <c r="AZ58" s="39">
        <v>0</v>
      </c>
      <c r="BA58" s="39">
        <v>0</v>
      </c>
      <c r="BB58" s="39">
        <v>0</v>
      </c>
      <c r="BC58" s="39">
        <v>0</v>
      </c>
      <c r="BD58" s="39">
        <v>0</v>
      </c>
      <c r="BE58" s="39">
        <v>0</v>
      </c>
      <c r="BF58" s="40">
        <v>0</v>
      </c>
      <c r="BG58" s="40">
        <v>0</v>
      </c>
      <c r="BH58" s="40">
        <v>0</v>
      </c>
      <c r="BI58" s="40">
        <v>0</v>
      </c>
      <c r="BJ58" s="40">
        <v>0</v>
      </c>
      <c r="BK58" s="40">
        <v>0</v>
      </c>
      <c r="BL58" s="40">
        <v>0</v>
      </c>
      <c r="BM58" s="40">
        <v>0</v>
      </c>
      <c r="BN58" s="40">
        <v>0</v>
      </c>
      <c r="BO58" s="40">
        <v>0</v>
      </c>
      <c r="BP58" s="40">
        <v>0</v>
      </c>
      <c r="BQ58" s="40">
        <v>0</v>
      </c>
      <c r="BR58" s="40">
        <v>0</v>
      </c>
      <c r="BS58" s="40">
        <v>0</v>
      </c>
      <c r="BT58" s="40">
        <v>0</v>
      </c>
      <c r="BU58" s="40">
        <v>0</v>
      </c>
      <c r="BV58" s="40">
        <v>0</v>
      </c>
      <c r="BW58" s="40">
        <v>0</v>
      </c>
      <c r="BX58" s="40">
        <v>0</v>
      </c>
      <c r="BY58" s="40">
        <v>6598</v>
      </c>
      <c r="BZ58" s="40">
        <v>12962</v>
      </c>
      <c r="CA58" s="40">
        <v>13441</v>
      </c>
      <c r="CB58" s="40">
        <v>14943</v>
      </c>
      <c r="CC58" s="40">
        <v>18923</v>
      </c>
      <c r="CD58" s="40">
        <v>18130</v>
      </c>
      <c r="CE58" s="40">
        <v>16434</v>
      </c>
      <c r="CF58" s="40">
        <v>15743</v>
      </c>
      <c r="CG58" s="40">
        <v>16431</v>
      </c>
      <c r="CH58" s="40">
        <v>17174</v>
      </c>
      <c r="CI58" s="40">
        <v>18157</v>
      </c>
      <c r="CJ58" s="40">
        <v>17933</v>
      </c>
      <c r="CK58" s="40">
        <v>16680</v>
      </c>
      <c r="CL58" s="40">
        <v>21385</v>
      </c>
      <c r="CM58" s="40">
        <v>21267</v>
      </c>
      <c r="CN58" s="40">
        <v>52172</v>
      </c>
      <c r="CO58" s="40">
        <v>54113</v>
      </c>
      <c r="CP58" s="40">
        <v>16537</v>
      </c>
      <c r="CQ58" s="40">
        <v>18993</v>
      </c>
      <c r="CR58" s="40">
        <v>19830</v>
      </c>
      <c r="CS58" s="40">
        <v>15197</v>
      </c>
      <c r="CT58" s="40">
        <v>14756</v>
      </c>
      <c r="CU58" s="40">
        <v>14756</v>
      </c>
      <c r="CV58" s="40">
        <v>15645</v>
      </c>
      <c r="CW58" s="40">
        <v>16242</v>
      </c>
      <c r="CX58" s="40">
        <v>19302</v>
      </c>
      <c r="CY58" s="40">
        <v>20364</v>
      </c>
      <c r="CZ58" s="40">
        <v>20734</v>
      </c>
      <c r="DA58" s="40">
        <v>21539</v>
      </c>
      <c r="DB58" s="40">
        <v>20351</v>
      </c>
      <c r="DC58" s="40">
        <v>17573</v>
      </c>
      <c r="DD58" s="40">
        <v>15079</v>
      </c>
      <c r="DE58" s="40">
        <v>13788</v>
      </c>
      <c r="DF58" s="40">
        <v>12367</v>
      </c>
      <c r="DG58" s="40">
        <v>28533</v>
      </c>
      <c r="DH58" s="40">
        <v>26269</v>
      </c>
      <c r="DI58" s="40">
        <v>26049</v>
      </c>
      <c r="DJ58" s="40">
        <v>30153</v>
      </c>
      <c r="DK58" s="40">
        <v>31102</v>
      </c>
      <c r="DL58" s="40">
        <v>33455</v>
      </c>
      <c r="DM58" s="40">
        <v>37103</v>
      </c>
      <c r="DN58" s="40">
        <v>34440</v>
      </c>
      <c r="DO58" s="40">
        <v>29257</v>
      </c>
      <c r="DP58" s="40">
        <v>26942</v>
      </c>
      <c r="DQ58" s="40">
        <v>25688</v>
      </c>
      <c r="DR58" s="40">
        <v>24007</v>
      </c>
      <c r="DS58" s="40">
        <v>24834</v>
      </c>
      <c r="DT58" s="40">
        <v>23598</v>
      </c>
      <c r="DU58" s="40">
        <v>22532</v>
      </c>
      <c r="DV58" s="40">
        <v>25404</v>
      </c>
      <c r="DW58" s="40">
        <v>25862</v>
      </c>
      <c r="DX58" s="40">
        <v>27327</v>
      </c>
      <c r="DY58" s="40">
        <v>29341</v>
      </c>
      <c r="DZ58" s="40">
        <v>27341</v>
      </c>
      <c r="EA58" s="40">
        <v>21797</v>
      </c>
      <c r="EB58" s="40">
        <v>20300</v>
      </c>
      <c r="EC58" s="40">
        <v>18649</v>
      </c>
      <c r="ED58" s="40">
        <v>16936</v>
      </c>
      <c r="EE58" s="40">
        <v>17082</v>
      </c>
      <c r="EF58" s="40">
        <v>15521</v>
      </c>
      <c r="EG58" s="40">
        <v>15856</v>
      </c>
      <c r="EH58" s="40">
        <v>19594</v>
      </c>
      <c r="EI58" s="40">
        <v>20998</v>
      </c>
      <c r="EJ58" s="40">
        <v>23426</v>
      </c>
      <c r="EK58" s="40">
        <v>26288</v>
      </c>
      <c r="EL58" s="40">
        <v>25225</v>
      </c>
      <c r="EM58" s="40">
        <v>17390</v>
      </c>
      <c r="EN58" s="40">
        <v>16424</v>
      </c>
      <c r="EO58" s="40">
        <v>15374</v>
      </c>
      <c r="EP58" s="40">
        <v>15519</v>
      </c>
      <c r="EQ58" s="40">
        <v>16243</v>
      </c>
      <c r="ER58" s="40">
        <v>16323</v>
      </c>
      <c r="ES58" s="40">
        <v>16503</v>
      </c>
      <c r="ET58" s="40">
        <v>19555</v>
      </c>
      <c r="EU58" s="40">
        <v>21922</v>
      </c>
      <c r="EV58" s="40">
        <v>23509</v>
      </c>
      <c r="EW58" s="28">
        <v>26169</v>
      </c>
      <c r="EX58" s="28">
        <v>24744</v>
      </c>
      <c r="EY58" s="28">
        <v>23646</v>
      </c>
      <c r="EZ58" s="28">
        <v>22509</v>
      </c>
      <c r="FA58" s="28">
        <v>21313</v>
      </c>
      <c r="FB58" s="28">
        <v>22479</v>
      </c>
      <c r="FC58" s="28">
        <v>24396</v>
      </c>
      <c r="FD58" s="28">
        <v>24996</v>
      </c>
      <c r="FE58" s="28">
        <v>26279</v>
      </c>
      <c r="FF58" s="28">
        <v>29966</v>
      </c>
      <c r="FG58" s="28">
        <v>33309</v>
      </c>
      <c r="FH58" s="28">
        <v>36254</v>
      </c>
      <c r="FI58" s="28">
        <v>39997</v>
      </c>
      <c r="FJ58" s="28">
        <v>41137</v>
      </c>
      <c r="FK58" s="28">
        <v>50765</v>
      </c>
      <c r="FL58" s="28">
        <v>52442</v>
      </c>
      <c r="FM58" s="28">
        <v>51375</v>
      </c>
      <c r="FN58" s="28">
        <v>45201</v>
      </c>
      <c r="FO58" s="28">
        <v>41541</v>
      </c>
      <c r="FP58" s="28">
        <v>40916</v>
      </c>
      <c r="FQ58" s="28">
        <v>41947</v>
      </c>
      <c r="FR58" s="28">
        <v>45558</v>
      </c>
      <c r="FS58" s="28">
        <v>48361</v>
      </c>
      <c r="FT58" s="28">
        <v>50291</v>
      </c>
      <c r="FU58" s="28">
        <v>54676</v>
      </c>
      <c r="FV58" s="28">
        <v>51350</v>
      </c>
      <c r="FW58" s="28">
        <v>47591</v>
      </c>
      <c r="FX58" s="28">
        <v>44817</v>
      </c>
      <c r="FY58" s="28">
        <v>42629</v>
      </c>
      <c r="FZ58" s="28">
        <v>42286</v>
      </c>
      <c r="GA58" s="28">
        <v>40929</v>
      </c>
      <c r="GB58" s="28">
        <v>38866</v>
      </c>
      <c r="GC58" s="28">
        <v>38432</v>
      </c>
      <c r="GD58" s="28">
        <v>40249</v>
      </c>
      <c r="GE58" s="28"/>
      <c r="GF58" s="28"/>
      <c r="GG58" s="28"/>
      <c r="GH58" s="28"/>
      <c r="GI58" s="28"/>
      <c r="GJ58" s="28"/>
      <c r="GK58" s="28"/>
      <c r="GL58" s="28"/>
      <c r="GM58" s="28"/>
      <c r="GN58" s="28"/>
      <c r="GO58" s="28"/>
      <c r="GP58" s="28"/>
      <c r="GQ58" s="28"/>
      <c r="GR58" s="28"/>
      <c r="GS58" s="28"/>
      <c r="GT58" s="28"/>
      <c r="GU58" s="28"/>
      <c r="GV58" s="28"/>
      <c r="GW58" s="28"/>
      <c r="GX58" s="28"/>
      <c r="GY58" s="28"/>
      <c r="GZ58" s="28"/>
      <c r="HA58" s="28"/>
      <c r="HB58" s="28"/>
      <c r="HC58" s="28"/>
      <c r="HD58" s="28"/>
      <c r="HE58" s="28"/>
      <c r="HF58" s="28"/>
      <c r="HG58" s="28"/>
      <c r="HH58" s="28"/>
      <c r="HI58" s="28"/>
      <c r="HJ58" s="28"/>
      <c r="HK58" s="28"/>
      <c r="HL58" s="28"/>
      <c r="HM58" s="28"/>
      <c r="HN58" s="28"/>
      <c r="HO58" s="28"/>
      <c r="HP58" s="28"/>
      <c r="HQ58" s="28"/>
      <c r="HR58" s="28"/>
      <c r="HS58" s="28"/>
      <c r="HT58" s="28"/>
      <c r="HU58" s="28"/>
      <c r="HV58" s="28"/>
      <c r="HW58" s="28"/>
      <c r="HX58" s="28"/>
      <c r="HY58" s="28"/>
      <c r="HZ58" s="28"/>
      <c r="IA58" s="28"/>
      <c r="IB58" s="28"/>
      <c r="IC58" s="28"/>
      <c r="ID58" s="28"/>
      <c r="IE58" s="28"/>
      <c r="IF58" s="28"/>
      <c r="IG58" s="28"/>
      <c r="IH58" s="28"/>
      <c r="II58" s="28"/>
      <c r="IJ58" s="28"/>
      <c r="IK58" s="28"/>
      <c r="IL58" s="28"/>
      <c r="IM58" s="28"/>
      <c r="IN58" s="28"/>
      <c r="IO58" s="28"/>
      <c r="IP58" s="28"/>
    </row>
    <row r="59" spans="1:340" s="47" customFormat="1" ht="14.25" hidden="1" customHeight="1" x14ac:dyDescent="0.2">
      <c r="A59" s="9"/>
      <c r="B59" s="9"/>
      <c r="C59" s="9"/>
      <c r="D59" s="45"/>
      <c r="E59" s="45"/>
      <c r="F59" s="45"/>
      <c r="G59" s="45"/>
      <c r="H59" s="45"/>
      <c r="I59" s="45"/>
      <c r="J59" s="45"/>
      <c r="K59" s="45"/>
      <c r="L59" s="45"/>
      <c r="M59" s="45"/>
      <c r="N59" s="45"/>
      <c r="O59" s="45"/>
      <c r="P59" s="45"/>
      <c r="Q59" s="45"/>
      <c r="R59" s="45"/>
      <c r="S59" s="45"/>
      <c r="T59" s="45"/>
      <c r="U59" s="45"/>
      <c r="V59" s="45"/>
      <c r="W59" s="45"/>
      <c r="X59" s="45"/>
      <c r="Y59" s="45"/>
      <c r="Z59" s="45"/>
      <c r="AA59" s="45"/>
      <c r="AB59" s="45"/>
      <c r="AC59" s="45"/>
      <c r="AD59" s="45"/>
      <c r="AE59" s="45"/>
      <c r="AF59" s="45"/>
      <c r="AG59" s="45"/>
      <c r="AH59" s="45"/>
      <c r="AI59" s="45"/>
      <c r="AJ59" s="45"/>
      <c r="AK59" s="45"/>
      <c r="AL59" s="45"/>
      <c r="AM59" s="45"/>
      <c r="AN59" s="45"/>
      <c r="AO59" s="45"/>
      <c r="AP59" s="45"/>
      <c r="AQ59" s="45"/>
      <c r="AR59" s="45"/>
      <c r="AS59" s="45"/>
      <c r="AT59" s="45"/>
      <c r="AU59" s="45"/>
      <c r="AV59" s="45"/>
      <c r="AW59" s="45"/>
      <c r="AX59" s="45"/>
      <c r="AY59" s="45"/>
      <c r="AZ59" s="45"/>
      <c r="BA59" s="45"/>
      <c r="BB59" s="45"/>
      <c r="BC59" s="45"/>
      <c r="BD59" s="45"/>
      <c r="BE59" s="45"/>
      <c r="BF59" s="45"/>
      <c r="BG59" s="45"/>
      <c r="BH59" s="45"/>
      <c r="BI59" s="45"/>
      <c r="BJ59" s="45"/>
      <c r="BK59" s="45"/>
      <c r="BL59" s="45"/>
      <c r="BM59" s="45"/>
      <c r="BN59" s="45"/>
      <c r="BO59" s="45"/>
      <c r="BP59" s="45"/>
      <c r="BQ59" s="45"/>
      <c r="BR59" s="45"/>
      <c r="BS59" s="45"/>
      <c r="BT59" s="45"/>
      <c r="BU59" s="45"/>
      <c r="BV59" s="45"/>
      <c r="BW59" s="45"/>
      <c r="BX59" s="45"/>
      <c r="BY59" s="45"/>
      <c r="BZ59" s="45"/>
      <c r="CA59" s="45"/>
      <c r="CB59" s="45"/>
      <c r="CC59" s="45"/>
      <c r="CD59" s="45"/>
      <c r="CE59" s="45"/>
      <c r="CF59" s="45"/>
      <c r="CG59" s="45"/>
      <c r="CH59" s="45"/>
      <c r="CI59" s="45"/>
      <c r="CJ59" s="45"/>
      <c r="CK59" s="45"/>
      <c r="CL59" s="45"/>
      <c r="CM59" s="45"/>
      <c r="CN59" s="45"/>
      <c r="CO59" s="45"/>
      <c r="CP59" s="45"/>
      <c r="CQ59" s="45"/>
      <c r="CR59" s="45"/>
      <c r="CS59" s="45"/>
      <c r="CT59" s="45"/>
      <c r="CU59" s="45"/>
      <c r="CV59" s="45"/>
      <c r="CW59" s="45"/>
      <c r="CX59" s="45"/>
      <c r="CY59" s="45"/>
      <c r="CZ59" s="45"/>
      <c r="DA59" s="45"/>
      <c r="DB59" s="45"/>
      <c r="DC59" s="45"/>
      <c r="DD59" s="45"/>
      <c r="DE59" s="45"/>
      <c r="DF59" s="45"/>
      <c r="DG59" s="45"/>
      <c r="DH59" s="45"/>
      <c r="DI59" s="45"/>
      <c r="DJ59" s="45"/>
      <c r="DK59" s="45"/>
      <c r="DL59" s="45"/>
      <c r="DM59" s="45"/>
      <c r="DN59" s="45"/>
      <c r="DO59" s="45"/>
      <c r="DP59" s="45"/>
      <c r="DQ59" s="45"/>
      <c r="DR59" s="45"/>
      <c r="DS59" s="45"/>
      <c r="DT59" s="45"/>
      <c r="DU59" s="45"/>
      <c r="DV59" s="45"/>
      <c r="DW59" s="45"/>
      <c r="DX59" s="45"/>
      <c r="DY59" s="45"/>
      <c r="DZ59" s="45"/>
      <c r="EA59" s="45"/>
      <c r="EB59" s="45"/>
      <c r="EC59" s="45"/>
      <c r="ED59" s="45"/>
      <c r="EE59" s="45"/>
      <c r="EF59" s="45"/>
      <c r="EG59" s="45"/>
      <c r="EH59" s="45"/>
      <c r="EI59" s="45"/>
      <c r="EJ59" s="45"/>
      <c r="EK59" s="45"/>
      <c r="EL59" s="45"/>
      <c r="EM59" s="46"/>
      <c r="EN59" s="8"/>
      <c r="EO59" s="8"/>
      <c r="EP59" s="8"/>
      <c r="EQ59" s="8"/>
      <c r="ER59" s="8"/>
      <c r="ES59" s="8"/>
      <c r="ET59" s="8"/>
      <c r="EU59" s="8"/>
      <c r="EV59" s="8"/>
      <c r="EW59" s="9"/>
      <c r="EX59" s="9"/>
      <c r="EY59" s="9"/>
      <c r="EZ59" s="9"/>
      <c r="FA59" s="9"/>
      <c r="FB59" s="9"/>
      <c r="FC59" s="9"/>
      <c r="FD59" s="15"/>
      <c r="FE59" s="15"/>
      <c r="FF59" s="15"/>
      <c r="FG59" s="15"/>
      <c r="FH59" s="15"/>
      <c r="FI59" s="15"/>
      <c r="FJ59" s="15"/>
      <c r="FK59" s="15"/>
      <c r="FL59" s="15"/>
      <c r="FM59" s="15"/>
      <c r="FN59" s="15"/>
      <c r="FO59" s="15"/>
      <c r="FP59" s="15"/>
      <c r="FQ59" s="15"/>
      <c r="FR59" s="15"/>
      <c r="FS59" s="15"/>
      <c r="FT59" s="15"/>
      <c r="FU59" s="15"/>
      <c r="FV59" s="15"/>
      <c r="FW59" s="15"/>
      <c r="FX59" s="15"/>
      <c r="FY59" s="15"/>
      <c r="FZ59" s="15"/>
      <c r="GA59" s="15"/>
      <c r="GB59" s="15"/>
      <c r="GC59" s="15"/>
      <c r="GD59" s="15"/>
      <c r="GE59" s="15"/>
      <c r="GF59" s="15"/>
      <c r="GG59" s="15"/>
      <c r="GH59" s="15"/>
      <c r="GI59" s="15"/>
      <c r="GJ59" s="15"/>
      <c r="GK59" s="15"/>
      <c r="GL59" s="15"/>
      <c r="GM59" s="15"/>
      <c r="GN59" s="15"/>
      <c r="GO59" s="15"/>
      <c r="GP59" s="15"/>
      <c r="GQ59" s="15"/>
      <c r="GR59" s="15"/>
      <c r="GS59" s="15"/>
      <c r="GT59" s="15"/>
      <c r="GU59" s="15"/>
      <c r="GV59" s="15"/>
      <c r="GW59" s="15"/>
      <c r="GX59" s="15"/>
      <c r="GY59" s="15"/>
      <c r="GZ59" s="15"/>
      <c r="HA59" s="15"/>
      <c r="HB59" s="15"/>
      <c r="HC59" s="15"/>
      <c r="HD59" s="15"/>
      <c r="HE59" s="15"/>
      <c r="HF59" s="15"/>
      <c r="HG59" s="15"/>
      <c r="HH59" s="15"/>
      <c r="HI59" s="15"/>
      <c r="HJ59" s="15"/>
      <c r="HK59" s="15"/>
      <c r="HL59" s="15"/>
      <c r="HM59" s="15"/>
      <c r="HN59" s="15"/>
      <c r="HO59" s="15"/>
      <c r="HP59" s="15"/>
      <c r="HQ59" s="15"/>
      <c r="HR59" s="15"/>
      <c r="HS59" s="15"/>
      <c r="HT59" s="15"/>
      <c r="HU59" s="15"/>
      <c r="HV59" s="15"/>
      <c r="HW59" s="15"/>
      <c r="HX59" s="15"/>
      <c r="HY59" s="15"/>
      <c r="HZ59" s="15"/>
      <c r="IA59" s="15"/>
      <c r="IB59" s="15"/>
      <c r="IC59" s="15"/>
      <c r="ID59" s="15"/>
      <c r="IE59" s="15"/>
      <c r="IF59" s="15"/>
      <c r="IG59" s="15"/>
      <c r="IH59" s="15"/>
      <c r="II59" s="15"/>
      <c r="IJ59" s="15"/>
      <c r="IK59" s="15"/>
      <c r="IL59" s="15"/>
      <c r="IM59" s="15"/>
      <c r="IN59" s="15"/>
      <c r="IO59" s="15"/>
      <c r="IP59" s="15"/>
    </row>
    <row r="60" spans="1:340" s="47" customFormat="1" ht="12.75" customHeight="1" x14ac:dyDescent="0.2">
      <c r="A60" s="9"/>
      <c r="B60" s="9"/>
      <c r="C60" s="9"/>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S60" s="2"/>
      <c r="BT60" s="2"/>
      <c r="BU60" s="2"/>
      <c r="BV60" s="2"/>
      <c r="BW60" s="2"/>
      <c r="BX60" s="2"/>
      <c r="BY60" s="2"/>
      <c r="BZ60" s="2"/>
      <c r="CA60" s="2"/>
      <c r="CB60" s="2"/>
      <c r="CC60" s="2"/>
      <c r="CD60" s="2"/>
      <c r="CE60" s="2"/>
      <c r="CF60" s="2"/>
      <c r="CG60" s="2"/>
      <c r="CH60" s="2"/>
      <c r="CI60" s="2"/>
      <c r="CJ60" s="2"/>
      <c r="CK60" s="2"/>
      <c r="CL60" s="2"/>
      <c r="CM60" s="2"/>
      <c r="CN60" s="2"/>
      <c r="CO60" s="2"/>
      <c r="CP60" s="2"/>
      <c r="CQ60" s="2"/>
      <c r="CR60" s="2"/>
      <c r="CS60" s="2"/>
      <c r="CT60" s="2"/>
      <c r="CU60" s="2"/>
      <c r="CV60" s="2"/>
      <c r="CW60" s="2"/>
      <c r="CX60" s="2"/>
      <c r="CY60" s="2"/>
      <c r="CZ60" s="2"/>
      <c r="DA60" s="2"/>
      <c r="DB60" s="2"/>
      <c r="DC60" s="2"/>
      <c r="DD60" s="2"/>
      <c r="DE60" s="2"/>
      <c r="DF60" s="2"/>
      <c r="DG60" s="2"/>
      <c r="DH60" s="2"/>
      <c r="DI60" s="2"/>
      <c r="DJ60" s="2"/>
      <c r="DK60" s="2"/>
      <c r="DL60" s="2"/>
      <c r="DM60" s="2"/>
      <c r="DN60" s="2"/>
      <c r="DO60" s="2"/>
      <c r="DP60" s="2"/>
      <c r="DQ60" s="2"/>
      <c r="DR60" s="2"/>
      <c r="DS60" s="2"/>
      <c r="DT60" s="2"/>
      <c r="DU60" s="2"/>
      <c r="DV60" s="2"/>
      <c r="DW60" s="2"/>
      <c r="DX60" s="2"/>
      <c r="DY60" s="2"/>
      <c r="DZ60" s="2"/>
      <c r="EA60" s="2"/>
      <c r="EB60" s="2"/>
      <c r="EC60" s="2"/>
      <c r="ED60" s="2"/>
      <c r="EE60" s="2"/>
      <c r="EF60" s="2"/>
      <c r="EG60" s="2"/>
      <c r="EH60" s="2"/>
      <c r="EI60" s="2"/>
      <c r="EJ60" s="2"/>
      <c r="EK60" s="2"/>
      <c r="EL60" s="2"/>
      <c r="EM60" s="50"/>
      <c r="EN60" s="2"/>
      <c r="EO60" s="2"/>
      <c r="EP60" s="2"/>
      <c r="EQ60" s="2"/>
      <c r="ER60" s="2"/>
      <c r="ES60" s="2"/>
      <c r="ET60" s="2"/>
      <c r="EU60" s="2"/>
      <c r="EV60" s="2"/>
      <c r="EW60" s="17"/>
      <c r="EX60" s="17"/>
      <c r="EY60" s="17"/>
      <c r="EZ60" s="17"/>
      <c r="FA60" s="17"/>
      <c r="FB60" s="17"/>
      <c r="FC60" s="9"/>
      <c r="FD60" s="15"/>
      <c r="FE60" s="15"/>
      <c r="FF60" s="15"/>
      <c r="FG60" s="15"/>
      <c r="FH60" s="15"/>
      <c r="FI60" s="15"/>
      <c r="FJ60" s="15"/>
      <c r="FK60" s="15"/>
      <c r="FL60" s="15"/>
      <c r="FM60" s="15"/>
      <c r="FN60" s="15"/>
      <c r="FO60" s="15"/>
      <c r="FP60" s="15"/>
      <c r="FQ60" s="15"/>
      <c r="FR60" s="15"/>
      <c r="FS60" s="15"/>
      <c r="FT60" s="15"/>
      <c r="FU60" s="15"/>
      <c r="FV60" s="15"/>
      <c r="FW60" s="15"/>
      <c r="FX60" s="15"/>
      <c r="FY60" s="15"/>
      <c r="FZ60" s="15"/>
      <c r="GA60" s="15"/>
      <c r="GB60" s="15"/>
      <c r="GC60" s="15"/>
      <c r="GD60" s="15"/>
      <c r="GE60" s="15"/>
      <c r="GF60" s="15"/>
      <c r="GG60" s="15"/>
      <c r="GH60" s="15"/>
      <c r="GI60" s="15"/>
      <c r="GJ60" s="15"/>
      <c r="GK60" s="15"/>
      <c r="GL60" s="15"/>
      <c r="GM60" s="15"/>
      <c r="GN60" s="15"/>
      <c r="GO60" s="15"/>
      <c r="GP60" s="15"/>
      <c r="GQ60" s="15"/>
      <c r="GR60" s="15"/>
      <c r="GS60" s="15"/>
      <c r="GT60" s="15"/>
      <c r="GU60" s="15"/>
      <c r="GV60" s="15"/>
      <c r="GW60" s="15"/>
      <c r="GX60" s="15"/>
      <c r="GY60" s="15"/>
      <c r="GZ60" s="15"/>
      <c r="HA60" s="15"/>
      <c r="HB60" s="15"/>
      <c r="HC60" s="15"/>
      <c r="HD60" s="15"/>
      <c r="HE60" s="15"/>
      <c r="HF60" s="15"/>
      <c r="HG60" s="15"/>
      <c r="HH60" s="15"/>
      <c r="HI60" s="15"/>
      <c r="HJ60" s="15"/>
      <c r="HK60" s="15"/>
      <c r="HL60" s="15"/>
      <c r="HM60" s="15"/>
      <c r="HN60" s="15"/>
      <c r="HO60" s="15"/>
      <c r="HP60" s="15"/>
      <c r="HQ60" s="15"/>
      <c r="HR60" s="15"/>
      <c r="HS60" s="15"/>
      <c r="HT60" s="15"/>
      <c r="HU60" s="15"/>
      <c r="HV60" s="15"/>
      <c r="HW60" s="15"/>
      <c r="HX60" s="15"/>
      <c r="HY60" s="15"/>
      <c r="HZ60" s="15"/>
      <c r="IA60" s="15"/>
      <c r="IB60" s="15"/>
      <c r="IC60" s="15"/>
      <c r="ID60" s="15"/>
      <c r="IE60" s="15"/>
      <c r="IF60" s="15"/>
      <c r="IG60" s="15"/>
      <c r="IH60" s="15"/>
      <c r="II60" s="15"/>
      <c r="IJ60" s="15"/>
      <c r="IK60" s="15"/>
      <c r="IL60" s="15"/>
      <c r="IM60" s="15"/>
      <c r="IN60" s="15"/>
      <c r="IO60" s="15"/>
      <c r="IP60" s="15"/>
    </row>
    <row r="61" spans="1:340" s="47" customFormat="1" ht="13.5" customHeight="1" x14ac:dyDescent="0.2">
      <c r="B61" s="34" t="s">
        <v>254</v>
      </c>
      <c r="C61" s="32"/>
      <c r="D61" s="51"/>
      <c r="E61" s="51"/>
      <c r="F61" s="51"/>
      <c r="G61" s="51"/>
      <c r="H61" s="51"/>
      <c r="I61" s="51"/>
      <c r="J61" s="51"/>
      <c r="K61" s="51"/>
      <c r="L61" s="51"/>
      <c r="M61" s="51"/>
      <c r="N61" s="51"/>
      <c r="O61" s="51"/>
      <c r="P61" s="51"/>
      <c r="Q61" s="51"/>
      <c r="R61" s="51"/>
      <c r="S61" s="51"/>
      <c r="T61" s="51"/>
      <c r="U61" s="51"/>
      <c r="V61" s="51"/>
      <c r="W61" s="51"/>
      <c r="X61" s="51"/>
      <c r="Y61" s="51"/>
      <c r="Z61" s="51"/>
      <c r="AA61" s="51"/>
      <c r="AB61" s="51"/>
      <c r="AC61" s="51"/>
      <c r="AD61" s="51"/>
      <c r="AE61" s="51"/>
      <c r="AF61" s="51"/>
      <c r="AG61" s="51"/>
      <c r="AH61" s="51"/>
      <c r="AI61" s="51"/>
      <c r="AJ61" s="51"/>
      <c r="AK61" s="51"/>
      <c r="AL61" s="51"/>
      <c r="AM61" s="51"/>
      <c r="AN61" s="51"/>
      <c r="AO61" s="51"/>
      <c r="AP61" s="51"/>
      <c r="AQ61" s="51"/>
      <c r="AR61" s="51"/>
      <c r="AS61" s="51"/>
      <c r="AT61" s="51"/>
      <c r="AU61" s="51"/>
      <c r="AV61" s="51"/>
      <c r="AW61" s="51"/>
      <c r="AX61" s="51"/>
      <c r="AY61" s="51"/>
      <c r="AZ61" s="51"/>
      <c r="BA61" s="51"/>
      <c r="BB61" s="51"/>
      <c r="BC61" s="51"/>
      <c r="BD61" s="51"/>
      <c r="BE61" s="51"/>
      <c r="BF61" s="51"/>
      <c r="BG61" s="51"/>
      <c r="BH61" s="51"/>
      <c r="BI61" s="51"/>
      <c r="BJ61" s="51"/>
      <c r="BK61" s="52">
        <v>15239</v>
      </c>
      <c r="BL61" s="52">
        <v>13995</v>
      </c>
      <c r="BM61" s="52">
        <v>14536</v>
      </c>
      <c r="BN61" s="52">
        <v>18337</v>
      </c>
      <c r="BO61" s="52">
        <v>20863</v>
      </c>
      <c r="BP61" s="52">
        <v>24310</v>
      </c>
      <c r="BQ61" s="52">
        <v>29359</v>
      </c>
      <c r="BR61" s="52">
        <v>29764</v>
      </c>
      <c r="BS61" s="52">
        <v>24540</v>
      </c>
      <c r="BT61" s="52">
        <v>23067</v>
      </c>
      <c r="BU61" s="52">
        <v>21129</v>
      </c>
      <c r="BV61" s="52">
        <v>20288</v>
      </c>
      <c r="BW61" s="52">
        <v>23646</v>
      </c>
      <c r="BX61" s="52">
        <v>23782</v>
      </c>
      <c r="BY61" s="52">
        <v>27047</v>
      </c>
      <c r="BZ61" s="52">
        <v>34048</v>
      </c>
      <c r="CA61" s="52">
        <v>38168</v>
      </c>
      <c r="CB61" s="52">
        <v>41894</v>
      </c>
      <c r="CC61" s="52">
        <v>48114</v>
      </c>
      <c r="CD61" s="52">
        <v>47646</v>
      </c>
      <c r="CE61" s="52">
        <v>44132</v>
      </c>
      <c r="CF61" s="52">
        <v>44465</v>
      </c>
      <c r="CG61" s="52">
        <v>45928</v>
      </c>
      <c r="CH61" s="52">
        <v>48930</v>
      </c>
      <c r="CI61" s="52">
        <v>51864</v>
      </c>
      <c r="CJ61" s="52">
        <v>50778</v>
      </c>
      <c r="CK61" s="52">
        <v>53014</v>
      </c>
      <c r="CL61" s="52">
        <v>65394</v>
      </c>
      <c r="CM61" s="52">
        <v>67925</v>
      </c>
      <c r="CN61" s="52">
        <v>68727</v>
      </c>
      <c r="CO61" s="52">
        <v>67269</v>
      </c>
      <c r="CP61" s="52">
        <v>64233</v>
      </c>
      <c r="CQ61" s="52">
        <v>59955</v>
      </c>
      <c r="CR61" s="52">
        <v>55535</v>
      </c>
      <c r="CS61" s="52">
        <v>52233</v>
      </c>
      <c r="CT61" s="52">
        <v>52252</v>
      </c>
      <c r="CU61" s="52">
        <v>52694</v>
      </c>
      <c r="CV61" s="52">
        <v>52578</v>
      </c>
      <c r="CW61" s="52">
        <v>56236</v>
      </c>
      <c r="CX61" s="52">
        <v>61020</v>
      </c>
      <c r="CY61" s="52">
        <v>60584</v>
      </c>
      <c r="CZ61" s="52">
        <v>64980</v>
      </c>
      <c r="DA61" s="52">
        <v>66426</v>
      </c>
      <c r="DB61" s="52">
        <v>65403</v>
      </c>
      <c r="DC61" s="52">
        <v>58348</v>
      </c>
      <c r="DD61" s="52">
        <v>53953</v>
      </c>
      <c r="DE61" s="52">
        <v>50453</v>
      </c>
      <c r="DF61" s="52">
        <v>47799</v>
      </c>
      <c r="DG61" s="52">
        <v>47134</v>
      </c>
      <c r="DH61" s="52">
        <v>42441</v>
      </c>
      <c r="DI61" s="52">
        <v>39363</v>
      </c>
      <c r="DJ61" s="52">
        <v>41157</v>
      </c>
      <c r="DK61" s="52">
        <v>40892</v>
      </c>
      <c r="DL61" s="52">
        <v>43601</v>
      </c>
      <c r="DM61" s="52">
        <v>45411</v>
      </c>
      <c r="DN61" s="52">
        <v>44738</v>
      </c>
      <c r="DO61" s="52">
        <v>36049</v>
      </c>
      <c r="DP61" s="52">
        <v>33551</v>
      </c>
      <c r="DQ61" s="52">
        <v>31386</v>
      </c>
      <c r="DR61" s="52">
        <v>30195</v>
      </c>
      <c r="DS61" s="52">
        <v>31661</v>
      </c>
      <c r="DT61" s="52">
        <v>28205</v>
      </c>
      <c r="DU61" s="52">
        <v>28194</v>
      </c>
      <c r="DV61" s="52">
        <v>31233</v>
      </c>
      <c r="DW61" s="52">
        <v>24184</v>
      </c>
      <c r="DX61" s="52">
        <v>33525</v>
      </c>
      <c r="DY61" s="52">
        <v>35776</v>
      </c>
      <c r="DZ61" s="52">
        <v>33297</v>
      </c>
      <c r="EA61" s="52">
        <v>27423</v>
      </c>
      <c r="EB61" s="52">
        <v>25647</v>
      </c>
      <c r="EC61" s="52">
        <v>21039</v>
      </c>
      <c r="ED61" s="52">
        <v>21238</v>
      </c>
      <c r="EE61" s="52">
        <v>22270</v>
      </c>
      <c r="EF61" s="52">
        <v>19689</v>
      </c>
      <c r="EG61" s="52">
        <v>19474</v>
      </c>
      <c r="EH61" s="52">
        <v>22420</v>
      </c>
      <c r="EI61" s="52">
        <v>24146</v>
      </c>
      <c r="EJ61" s="52">
        <v>26450</v>
      </c>
      <c r="EK61" s="52">
        <v>30575</v>
      </c>
      <c r="EL61" s="52">
        <v>30038</v>
      </c>
      <c r="EM61" s="52">
        <v>25657</v>
      </c>
      <c r="EN61" s="52">
        <v>24869</v>
      </c>
      <c r="EO61" s="52">
        <v>22832</v>
      </c>
      <c r="EP61" s="52">
        <v>22826</v>
      </c>
      <c r="EQ61" s="52">
        <v>24459</v>
      </c>
      <c r="ER61" s="52">
        <v>23856</v>
      </c>
      <c r="ES61" s="52">
        <v>24786</v>
      </c>
      <c r="ET61" s="52">
        <v>29690</v>
      </c>
      <c r="EU61" s="52">
        <v>31303</v>
      </c>
      <c r="EV61" s="52">
        <v>33512</v>
      </c>
      <c r="EW61" s="18">
        <v>39176</v>
      </c>
      <c r="EX61" s="18">
        <v>37077</v>
      </c>
      <c r="EY61" s="18">
        <v>34179</v>
      </c>
      <c r="EZ61" s="18">
        <v>32130</v>
      </c>
      <c r="FA61" s="18">
        <v>31205</v>
      </c>
      <c r="FB61" s="18">
        <v>31973</v>
      </c>
      <c r="FC61" s="18">
        <v>33494</v>
      </c>
      <c r="FD61" s="18">
        <v>34694</v>
      </c>
      <c r="FE61" s="18">
        <v>37279</v>
      </c>
      <c r="FF61" s="15">
        <v>41840</v>
      </c>
      <c r="FG61" s="15">
        <v>44245</v>
      </c>
      <c r="FH61" s="15">
        <v>49341</v>
      </c>
      <c r="FI61" s="15">
        <v>53353</v>
      </c>
      <c r="FJ61" s="15">
        <v>53222</v>
      </c>
      <c r="FK61" s="15">
        <v>52594</v>
      </c>
      <c r="FL61" s="15">
        <v>51417</v>
      </c>
      <c r="FM61" s="15">
        <v>54795</v>
      </c>
      <c r="FN61" s="15">
        <v>64139</v>
      </c>
      <c r="FO61" s="15">
        <v>71026</v>
      </c>
      <c r="FP61" s="15">
        <v>77947</v>
      </c>
      <c r="FQ61" s="15">
        <v>90649</v>
      </c>
      <c r="FR61" s="15">
        <v>101865</v>
      </c>
      <c r="FS61" s="15">
        <v>105867</v>
      </c>
      <c r="FT61" s="15">
        <v>114626</v>
      </c>
      <c r="FU61" s="15">
        <v>116882</v>
      </c>
      <c r="FV61" s="15">
        <v>117270</v>
      </c>
      <c r="FW61" s="15">
        <v>107943</v>
      </c>
      <c r="FX61" s="15">
        <v>104849</v>
      </c>
      <c r="FY61" s="15">
        <v>102065</v>
      </c>
      <c r="FZ61" s="15">
        <v>97917</v>
      </c>
      <c r="GA61" s="15">
        <v>98175</v>
      </c>
      <c r="GB61" s="15">
        <v>92691</v>
      </c>
      <c r="GC61" s="15">
        <v>90832</v>
      </c>
      <c r="GD61" s="15">
        <v>87347</v>
      </c>
      <c r="GE61" s="15">
        <v>84120</v>
      </c>
      <c r="GF61" s="15">
        <v>87787</v>
      </c>
      <c r="GG61" s="15">
        <v>86654</v>
      </c>
      <c r="GH61" s="15">
        <v>86789</v>
      </c>
      <c r="GI61" s="15">
        <v>75317</v>
      </c>
      <c r="GJ61" s="15">
        <v>73259</v>
      </c>
      <c r="GK61" s="15">
        <v>70783</v>
      </c>
      <c r="GL61" s="15">
        <v>65644</v>
      </c>
      <c r="GM61" s="15">
        <v>69106</v>
      </c>
      <c r="GN61" s="15">
        <v>63322</v>
      </c>
      <c r="GO61" s="15">
        <v>62724</v>
      </c>
      <c r="GP61" s="15">
        <v>65434</v>
      </c>
      <c r="GQ61" s="15">
        <v>67641</v>
      </c>
      <c r="GR61" s="15">
        <v>69087</v>
      </c>
      <c r="GS61" s="15">
        <v>72082</v>
      </c>
      <c r="GT61" s="15">
        <v>74376</v>
      </c>
      <c r="GU61" s="15">
        <v>64739</v>
      </c>
      <c r="GV61" s="15">
        <v>63965</v>
      </c>
      <c r="GW61" s="15">
        <v>58496</v>
      </c>
      <c r="GX61" s="15">
        <v>55173</v>
      </c>
      <c r="GY61" s="15">
        <v>56418</v>
      </c>
      <c r="GZ61" s="15">
        <v>53942</v>
      </c>
      <c r="HA61" s="15">
        <v>52352</v>
      </c>
      <c r="HB61" s="15">
        <v>57118</v>
      </c>
      <c r="HC61" s="15">
        <v>56827</v>
      </c>
      <c r="HD61" s="15">
        <v>58115</v>
      </c>
      <c r="HE61" s="15">
        <v>63863</v>
      </c>
      <c r="HF61" s="15">
        <v>58706</v>
      </c>
      <c r="HG61" s="15">
        <v>47243</v>
      </c>
      <c r="HH61" s="15">
        <v>45567</v>
      </c>
      <c r="HI61" s="15">
        <v>39623</v>
      </c>
      <c r="HJ61" s="15">
        <v>38101</v>
      </c>
      <c r="HK61" s="15">
        <v>38966</v>
      </c>
      <c r="HL61" s="15">
        <v>37746</v>
      </c>
      <c r="HM61" s="15">
        <v>36956</v>
      </c>
      <c r="HN61" s="15">
        <v>41439</v>
      </c>
      <c r="HO61" s="15">
        <v>41162</v>
      </c>
      <c r="HP61" s="15">
        <v>41455</v>
      </c>
      <c r="HQ61" s="15">
        <v>45989</v>
      </c>
      <c r="HR61" s="15">
        <v>44712</v>
      </c>
      <c r="HS61" s="15">
        <v>40828</v>
      </c>
      <c r="HT61" s="15">
        <v>38185</v>
      </c>
      <c r="HU61" s="15">
        <v>35184</v>
      </c>
      <c r="HV61" s="15">
        <v>34824</v>
      </c>
      <c r="HW61" s="15">
        <v>35396</v>
      </c>
      <c r="HX61" s="15">
        <v>34683</v>
      </c>
      <c r="HY61" s="15">
        <v>35748</v>
      </c>
      <c r="HZ61" s="15">
        <v>38892</v>
      </c>
      <c r="IA61" s="15">
        <v>39325</v>
      </c>
      <c r="IB61" s="15">
        <v>42091</v>
      </c>
      <c r="IC61" s="15">
        <v>44842</v>
      </c>
      <c r="ID61" s="15">
        <v>43016</v>
      </c>
      <c r="IE61" s="15">
        <v>38304</v>
      </c>
      <c r="IF61" s="15">
        <v>34708</v>
      </c>
      <c r="IG61" s="15">
        <v>31017</v>
      </c>
      <c r="IH61" s="15">
        <v>30402</v>
      </c>
      <c r="II61" s="15">
        <v>29823</v>
      </c>
      <c r="IJ61" s="15">
        <v>28333</v>
      </c>
      <c r="IK61" s="15">
        <v>29389</v>
      </c>
      <c r="IL61" s="15">
        <v>32293</v>
      </c>
      <c r="IM61" s="15">
        <v>32538</v>
      </c>
      <c r="IN61" s="15">
        <v>35137</v>
      </c>
      <c r="IO61" s="15">
        <v>37398</v>
      </c>
      <c r="IP61" s="15">
        <v>37536</v>
      </c>
      <c r="IQ61" s="47">
        <v>32808</v>
      </c>
      <c r="IR61" s="47">
        <v>29728</v>
      </c>
      <c r="IS61" s="47">
        <v>27775</v>
      </c>
      <c r="IT61" s="47">
        <v>25227</v>
      </c>
      <c r="IU61" s="47">
        <v>25773</v>
      </c>
      <c r="IV61" s="47">
        <v>25758</v>
      </c>
      <c r="IW61" s="47">
        <v>25247</v>
      </c>
      <c r="IX61" s="47">
        <v>28463</v>
      </c>
      <c r="IY61" s="47">
        <v>31210</v>
      </c>
      <c r="IZ61" s="47">
        <v>32255</v>
      </c>
      <c r="JA61" s="47">
        <v>35088</v>
      </c>
      <c r="JB61" s="47">
        <v>36018</v>
      </c>
      <c r="JC61" s="47">
        <v>29922</v>
      </c>
      <c r="JD61" s="47">
        <v>28368</v>
      </c>
      <c r="JE61" s="47">
        <v>25818</v>
      </c>
      <c r="JF61" s="47">
        <v>23690</v>
      </c>
      <c r="JG61" s="47">
        <v>24964</v>
      </c>
      <c r="JH61" s="47">
        <v>23348</v>
      </c>
      <c r="JI61" s="47">
        <v>23685</v>
      </c>
      <c r="JJ61" s="47">
        <v>25733</v>
      </c>
      <c r="JK61" s="47">
        <v>28796</v>
      </c>
      <c r="JL61" s="47">
        <v>28489</v>
      </c>
      <c r="JM61" s="47">
        <v>32034</v>
      </c>
      <c r="JN61" s="47">
        <v>31539</v>
      </c>
      <c r="JO61" s="47">
        <v>27321</v>
      </c>
      <c r="JP61" s="47">
        <v>25990</v>
      </c>
      <c r="JQ61" s="47">
        <v>22875</v>
      </c>
      <c r="JR61" s="47">
        <v>20445</v>
      </c>
      <c r="JS61" s="47">
        <v>21794</v>
      </c>
      <c r="JT61" s="47">
        <v>20475</v>
      </c>
      <c r="JU61" s="47">
        <v>20585</v>
      </c>
      <c r="JV61" s="47">
        <v>23969</v>
      </c>
      <c r="JW61" s="47">
        <v>25280</v>
      </c>
      <c r="JX61" s="47">
        <v>25741</v>
      </c>
      <c r="JY61" s="47">
        <v>29479</v>
      </c>
      <c r="JZ61" s="47">
        <v>28351</v>
      </c>
      <c r="KA61" s="47">
        <v>24386</v>
      </c>
      <c r="KB61" s="47">
        <v>23292</v>
      </c>
      <c r="KC61" s="47">
        <v>19711</v>
      </c>
      <c r="KD61" s="47">
        <v>12853</v>
      </c>
      <c r="KE61" s="47">
        <v>18039</v>
      </c>
      <c r="KF61" s="47">
        <v>17466</v>
      </c>
      <c r="KG61" s="47">
        <v>17325</v>
      </c>
      <c r="KH61" s="47">
        <v>20890</v>
      </c>
      <c r="KI61" s="47">
        <v>22641</v>
      </c>
      <c r="KJ61" s="47">
        <v>23178</v>
      </c>
      <c r="KK61" s="47">
        <v>26385</v>
      </c>
      <c r="KL61" s="47">
        <v>25501</v>
      </c>
      <c r="KM61" s="47">
        <v>22892</v>
      </c>
      <c r="KN61" s="47">
        <v>20585</v>
      </c>
      <c r="KO61" s="47">
        <v>18323</v>
      </c>
      <c r="KP61" s="47">
        <v>12174</v>
      </c>
      <c r="KQ61" s="47">
        <v>16684</v>
      </c>
      <c r="KR61" s="47">
        <v>16260</v>
      </c>
      <c r="KS61" s="47">
        <v>21667</v>
      </c>
      <c r="KT61" s="47">
        <v>180666</v>
      </c>
      <c r="KU61" s="47">
        <v>223189</v>
      </c>
      <c r="KV61" s="47">
        <v>243809</v>
      </c>
      <c r="KW61" s="47">
        <v>225469</v>
      </c>
      <c r="KX61" s="47">
        <v>233220</v>
      </c>
      <c r="KY61" s="47">
        <v>194839</v>
      </c>
      <c r="KZ61" s="47">
        <v>143722</v>
      </c>
      <c r="LA61" s="47">
        <v>102967</v>
      </c>
      <c r="LB61" s="47">
        <v>82367</v>
      </c>
      <c r="LC61" s="47">
        <v>91710</v>
      </c>
      <c r="LD61" s="47">
        <v>85397</v>
      </c>
      <c r="LE61" s="47">
        <v>51963</v>
      </c>
      <c r="LF61" s="47">
        <v>43840</v>
      </c>
      <c r="LG61" s="47">
        <v>44687</v>
      </c>
      <c r="LH61" s="47">
        <v>40936</v>
      </c>
      <c r="LI61" s="47">
        <v>37365</v>
      </c>
      <c r="LJ61" s="47">
        <v>32159</v>
      </c>
      <c r="LK61" s="47">
        <v>25254</v>
      </c>
      <c r="LL61" s="47">
        <v>18966</v>
      </c>
      <c r="LM61" s="47">
        <v>14997</v>
      </c>
      <c r="LN61" s="47">
        <v>11499</v>
      </c>
      <c r="LO61" s="47">
        <v>11404</v>
      </c>
      <c r="LP61" s="47">
        <v>10424</v>
      </c>
      <c r="LQ61" s="47">
        <v>11269</v>
      </c>
      <c r="LR61" s="47">
        <v>13419</v>
      </c>
      <c r="LS61" s="47">
        <v>15755</v>
      </c>
      <c r="LT61" s="47">
        <v>17823</v>
      </c>
      <c r="LU61" s="47">
        <v>19654</v>
      </c>
      <c r="LV61" s="47">
        <v>21418</v>
      </c>
      <c r="LW61" s="47">
        <v>18932</v>
      </c>
      <c r="LX61" s="47">
        <v>17577</v>
      </c>
      <c r="LY61" s="47">
        <v>16421</v>
      </c>
      <c r="LZ61" s="47">
        <v>10320</v>
      </c>
      <c r="MA61" s="47">
        <v>17072</v>
      </c>
      <c r="MB61" s="47">
        <v>16932</v>
      </c>
    </row>
    <row r="62" spans="1:340" s="47" customFormat="1" ht="14.25" x14ac:dyDescent="0.2">
      <c r="B62" s="109"/>
      <c r="C62" s="109"/>
      <c r="D62" s="10"/>
      <c r="E62" s="10"/>
      <c r="F62" s="10"/>
      <c r="G62" s="10"/>
      <c r="H62" s="10"/>
      <c r="I62" s="10"/>
      <c r="J62" s="10"/>
      <c r="K62" s="10"/>
      <c r="L62" s="10"/>
      <c r="M62" s="10"/>
      <c r="N62" s="10"/>
      <c r="O62" s="10"/>
      <c r="P62" s="10"/>
      <c r="Q62" s="10"/>
      <c r="R62" s="10"/>
      <c r="S62" s="10"/>
      <c r="T62" s="10"/>
      <c r="U62" s="10"/>
      <c r="V62" s="10"/>
      <c r="W62" s="10"/>
      <c r="X62" s="10"/>
      <c r="Y62" s="10"/>
      <c r="Z62" s="10"/>
      <c r="AA62" s="10"/>
      <c r="AB62" s="10"/>
      <c r="AC62" s="10"/>
      <c r="AD62" s="10"/>
      <c r="AE62" s="10"/>
      <c r="AF62" s="10"/>
      <c r="AG62" s="10"/>
      <c r="AH62" s="10"/>
      <c r="AI62" s="10"/>
      <c r="AJ62" s="10"/>
      <c r="AK62" s="10"/>
      <c r="AL62" s="10"/>
      <c r="AM62" s="10"/>
      <c r="AN62" s="10"/>
      <c r="AO62" s="10"/>
      <c r="AP62" s="10"/>
      <c r="AQ62" s="10"/>
      <c r="AR62" s="10"/>
      <c r="AS62" s="10"/>
      <c r="AT62" s="10"/>
      <c r="AU62" s="10"/>
      <c r="AV62" s="10"/>
      <c r="AW62" s="10"/>
      <c r="AX62" s="10"/>
      <c r="AY62" s="10"/>
      <c r="AZ62" s="10"/>
      <c r="BA62" s="10"/>
      <c r="BB62" s="10"/>
      <c r="BC62" s="10"/>
      <c r="BD62" s="10"/>
      <c r="BE62" s="10"/>
      <c r="BF62" s="10"/>
      <c r="BG62" s="10"/>
      <c r="BH62" s="10"/>
      <c r="BI62" s="10"/>
      <c r="BJ62" s="10"/>
      <c r="BK62" s="10"/>
      <c r="BL62" s="10"/>
      <c r="BM62" s="10"/>
      <c r="BN62" s="10"/>
      <c r="BO62" s="10"/>
      <c r="BP62" s="10"/>
      <c r="BQ62" s="10"/>
      <c r="BR62" s="10"/>
      <c r="BS62" s="10"/>
      <c r="BT62" s="10"/>
      <c r="BU62" s="10"/>
      <c r="BV62" s="10"/>
      <c r="BW62" s="10"/>
      <c r="BX62" s="10"/>
      <c r="BY62" s="10"/>
      <c r="BZ62" s="10"/>
      <c r="CA62" s="10"/>
      <c r="CB62" s="10"/>
      <c r="CC62" s="10"/>
      <c r="CD62" s="10"/>
      <c r="CE62" s="10"/>
      <c r="CF62" s="10"/>
      <c r="CG62" s="10"/>
      <c r="CH62" s="10"/>
      <c r="CI62" s="10"/>
      <c r="CJ62" s="10"/>
      <c r="CK62" s="10"/>
      <c r="CL62" s="10"/>
      <c r="CM62" s="10"/>
      <c r="CN62" s="10"/>
      <c r="CO62" s="10"/>
      <c r="CP62" s="10"/>
      <c r="CQ62" s="10"/>
      <c r="CR62" s="10"/>
      <c r="CS62" s="10"/>
      <c r="CT62" s="10"/>
      <c r="CU62" s="10"/>
      <c r="CV62" s="10"/>
      <c r="CW62" s="10"/>
      <c r="CX62" s="10"/>
      <c r="CY62" s="10"/>
      <c r="CZ62" s="10"/>
      <c r="DA62" s="10"/>
      <c r="DB62" s="10"/>
      <c r="DC62" s="10"/>
      <c r="DD62" s="10"/>
      <c r="DE62" s="10"/>
      <c r="DF62" s="10"/>
      <c r="DG62" s="10"/>
      <c r="DH62" s="10"/>
      <c r="DI62" s="10"/>
      <c r="DJ62" s="10"/>
      <c r="DK62" s="10"/>
      <c r="DL62" s="10"/>
      <c r="DM62" s="10"/>
      <c r="DN62" s="10"/>
      <c r="DO62" s="10"/>
      <c r="DP62" s="10"/>
      <c r="DQ62" s="10"/>
      <c r="DR62" s="10"/>
      <c r="DS62" s="10"/>
      <c r="DT62" s="10"/>
      <c r="DU62" s="10"/>
      <c r="DV62" s="10"/>
      <c r="DW62" s="10"/>
      <c r="DX62" s="10"/>
      <c r="DY62" s="10"/>
      <c r="DZ62" s="10"/>
      <c r="EA62" s="10"/>
      <c r="EB62" s="10"/>
      <c r="EC62" s="10"/>
      <c r="ED62" s="10"/>
      <c r="EE62" s="10"/>
      <c r="EF62" s="10"/>
      <c r="EG62" s="10"/>
      <c r="EH62" s="10"/>
      <c r="EI62" s="10"/>
      <c r="EJ62" s="10"/>
      <c r="EK62" s="10"/>
      <c r="EL62" s="10"/>
      <c r="EM62" s="10"/>
      <c r="EN62" s="10"/>
      <c r="EO62" s="10"/>
      <c r="EP62" s="10"/>
      <c r="EQ62" s="10"/>
      <c r="ER62" s="10"/>
      <c r="ES62" s="10"/>
      <c r="ET62" s="10"/>
      <c r="EU62" s="10"/>
      <c r="EV62" s="10"/>
      <c r="EW62" s="9"/>
      <c r="EX62" s="9"/>
      <c r="EY62" s="9"/>
      <c r="EZ62" s="9"/>
      <c r="FA62" s="9"/>
      <c r="FB62" s="9"/>
    </row>
    <row r="63" spans="1:340" s="47" customFormat="1" ht="15" x14ac:dyDescent="0.2">
      <c r="B63" s="110" t="s">
        <v>236</v>
      </c>
      <c r="C63" s="110"/>
      <c r="D63" s="10"/>
      <c r="E63" s="10"/>
      <c r="F63" s="10"/>
      <c r="G63" s="10"/>
      <c r="H63" s="10"/>
      <c r="I63" s="10"/>
      <c r="J63" s="10"/>
      <c r="K63" s="10"/>
      <c r="L63" s="10"/>
      <c r="M63" s="10"/>
      <c r="N63" s="10"/>
      <c r="O63" s="10"/>
      <c r="P63" s="10"/>
      <c r="Q63" s="10"/>
      <c r="R63" s="10"/>
      <c r="S63" s="10"/>
      <c r="T63" s="10"/>
      <c r="U63" s="10"/>
      <c r="V63" s="10"/>
      <c r="W63" s="10"/>
      <c r="X63" s="10"/>
      <c r="Y63" s="10"/>
      <c r="Z63" s="10"/>
      <c r="AA63" s="10"/>
      <c r="AB63" s="10"/>
      <c r="AC63" s="10"/>
      <c r="AD63" s="10"/>
      <c r="AE63" s="10"/>
      <c r="AF63" s="10"/>
      <c r="AG63" s="10"/>
      <c r="AH63" s="10"/>
      <c r="AI63" s="10"/>
      <c r="AJ63" s="10"/>
      <c r="AK63" s="10"/>
      <c r="AL63" s="10"/>
      <c r="AM63" s="10"/>
      <c r="AN63" s="10"/>
      <c r="AO63" s="10"/>
      <c r="AP63" s="10"/>
      <c r="AQ63" s="10"/>
      <c r="AR63" s="10"/>
      <c r="AS63" s="10"/>
      <c r="AT63" s="10"/>
      <c r="AU63" s="10"/>
      <c r="AV63" s="10"/>
      <c r="AW63" s="10"/>
      <c r="AX63" s="10"/>
      <c r="AY63" s="10"/>
      <c r="AZ63" s="10"/>
      <c r="BA63" s="10"/>
      <c r="BB63" s="10"/>
      <c r="BC63" s="10"/>
      <c r="BD63" s="10"/>
      <c r="BE63" s="10"/>
      <c r="BF63" s="10"/>
      <c r="BG63" s="10"/>
      <c r="BH63" s="10"/>
      <c r="BI63" s="10"/>
      <c r="BJ63" s="10"/>
      <c r="BK63" s="10"/>
      <c r="BL63" s="10"/>
      <c r="BM63" s="10"/>
      <c r="BN63" s="10"/>
      <c r="BO63" s="10"/>
      <c r="BP63" s="10"/>
      <c r="BQ63" s="10"/>
      <c r="BR63" s="10"/>
      <c r="BS63" s="10"/>
      <c r="BT63" s="10"/>
      <c r="BU63" s="10"/>
      <c r="BV63" s="10"/>
      <c r="BW63" s="10"/>
      <c r="BX63" s="10"/>
      <c r="BY63" s="10"/>
      <c r="BZ63" s="10"/>
      <c r="CA63" s="10"/>
      <c r="CB63" s="10"/>
      <c r="CC63" s="10"/>
      <c r="CD63" s="10"/>
      <c r="CE63" s="10"/>
      <c r="CF63" s="10"/>
      <c r="CG63" s="10"/>
      <c r="CH63" s="10"/>
      <c r="CI63" s="10"/>
      <c r="CJ63" s="10"/>
      <c r="CK63" s="10"/>
      <c r="CL63" s="10"/>
      <c r="CM63" s="10"/>
      <c r="CN63" s="10"/>
      <c r="CO63" s="10"/>
      <c r="CP63" s="10"/>
      <c r="CQ63" s="10"/>
      <c r="CR63" s="10"/>
      <c r="CS63" s="10"/>
      <c r="CT63" s="10"/>
      <c r="CU63" s="10"/>
      <c r="CV63" s="10"/>
      <c r="CW63" s="10"/>
      <c r="CX63" s="10"/>
      <c r="CY63" s="10"/>
      <c r="CZ63" s="10"/>
      <c r="DA63" s="10"/>
      <c r="DB63" s="10"/>
      <c r="DC63" s="10"/>
      <c r="DD63" s="10"/>
      <c r="DE63" s="10"/>
      <c r="DF63" s="10"/>
      <c r="DG63" s="10"/>
      <c r="DH63" s="10"/>
      <c r="DI63" s="10"/>
      <c r="DJ63" s="10"/>
      <c r="DK63" s="10"/>
      <c r="DL63" s="10"/>
      <c r="DM63" s="10"/>
      <c r="DN63" s="10"/>
      <c r="DO63" s="10"/>
      <c r="DP63" s="10"/>
      <c r="DQ63" s="10"/>
      <c r="DR63" s="10"/>
      <c r="DS63" s="10"/>
      <c r="DT63" s="10"/>
      <c r="DU63" s="10"/>
      <c r="DV63" s="10"/>
      <c r="DW63" s="10"/>
      <c r="DX63" s="10"/>
      <c r="DY63" s="10"/>
      <c r="DZ63" s="10"/>
      <c r="EA63" s="10"/>
      <c r="EB63" s="10"/>
      <c r="EC63" s="10"/>
      <c r="ED63" s="10"/>
      <c r="EE63" s="10"/>
      <c r="EF63" s="10"/>
      <c r="EG63" s="10"/>
      <c r="EH63" s="10"/>
      <c r="EI63" s="10"/>
      <c r="EJ63" s="10"/>
      <c r="EK63" s="10"/>
      <c r="EL63" s="10"/>
      <c r="EM63" s="10"/>
      <c r="EN63" s="10"/>
      <c r="EO63" s="10"/>
      <c r="EP63" s="10"/>
      <c r="EQ63" s="10"/>
      <c r="ER63" s="10"/>
      <c r="ES63" s="10"/>
      <c r="ET63" s="10"/>
      <c r="EU63" s="10"/>
      <c r="EV63" s="10"/>
      <c r="EW63" s="9"/>
      <c r="EX63" s="9"/>
      <c r="EY63" s="9"/>
      <c r="EZ63" s="9"/>
      <c r="FA63" s="9"/>
      <c r="FB63" s="9"/>
      <c r="FN63" s="62" t="s">
        <v>190</v>
      </c>
      <c r="FO63" s="15" t="s">
        <v>191</v>
      </c>
      <c r="FP63" s="15">
        <f t="shared" ref="FP63:GU63" si="5">SUM(FP2:FP4)</f>
        <v>86298</v>
      </c>
      <c r="FQ63" s="15">
        <f t="shared" si="5"/>
        <v>97142</v>
      </c>
      <c r="FR63" s="15">
        <f t="shared" si="5"/>
        <v>105930</v>
      </c>
      <c r="FS63" s="15">
        <f t="shared" si="5"/>
        <v>107709</v>
      </c>
      <c r="FT63" s="15">
        <f t="shared" si="5"/>
        <v>112327</v>
      </c>
      <c r="FU63" s="15">
        <f t="shared" si="5"/>
        <v>117606</v>
      </c>
      <c r="FV63" s="15">
        <f t="shared" si="5"/>
        <v>111929</v>
      </c>
      <c r="FW63" s="15">
        <f t="shared" si="5"/>
        <v>107543</v>
      </c>
      <c r="FX63" s="15">
        <f t="shared" si="5"/>
        <v>102730</v>
      </c>
      <c r="FY63" s="15">
        <f t="shared" si="5"/>
        <v>98837</v>
      </c>
      <c r="FZ63" s="15">
        <f t="shared" si="5"/>
        <v>95636</v>
      </c>
      <c r="GA63" s="15">
        <f t="shared" si="5"/>
        <v>93541</v>
      </c>
      <c r="GB63" s="15">
        <f t="shared" si="5"/>
        <v>88523</v>
      </c>
      <c r="GC63" s="15">
        <f t="shared" si="5"/>
        <v>85144</v>
      </c>
      <c r="GD63" s="15">
        <f t="shared" si="5"/>
        <v>85276</v>
      </c>
      <c r="GE63" s="15">
        <f t="shared" si="5"/>
        <v>82715</v>
      </c>
      <c r="GF63" s="15">
        <f t="shared" si="5"/>
        <v>84754</v>
      </c>
      <c r="GG63" s="15">
        <f t="shared" si="5"/>
        <v>86835</v>
      </c>
      <c r="GH63" s="15">
        <f t="shared" si="5"/>
        <v>81984</v>
      </c>
      <c r="GI63" s="15">
        <f t="shared" si="5"/>
        <v>74125</v>
      </c>
      <c r="GJ63" s="15">
        <f t="shared" si="5"/>
        <v>72773</v>
      </c>
      <c r="GK63" s="15">
        <f t="shared" si="5"/>
        <v>68551</v>
      </c>
      <c r="GL63" s="15">
        <f t="shared" si="5"/>
        <v>62764</v>
      </c>
      <c r="GM63" s="15">
        <f t="shared" si="5"/>
        <v>65318</v>
      </c>
      <c r="GN63" s="15">
        <f t="shared" si="5"/>
        <v>64006</v>
      </c>
      <c r="GO63" s="15">
        <f t="shared" si="5"/>
        <v>61071</v>
      </c>
      <c r="GP63" s="15">
        <f t="shared" si="5"/>
        <v>64074</v>
      </c>
      <c r="GQ63" s="15">
        <f t="shared" si="5"/>
        <v>65208</v>
      </c>
      <c r="GR63" s="15">
        <f t="shared" si="5"/>
        <v>78897</v>
      </c>
      <c r="GS63" s="15">
        <f t="shared" si="5"/>
        <v>79389</v>
      </c>
      <c r="GT63" s="15">
        <f t="shared" si="5"/>
        <v>69470</v>
      </c>
      <c r="GU63" s="15">
        <f t="shared" si="5"/>
        <v>62677</v>
      </c>
      <c r="GV63" s="15">
        <f t="shared" ref="GV63:HW63" si="6">SUM(GV2:GV4)</f>
        <v>60752</v>
      </c>
      <c r="GW63" s="15">
        <f t="shared" si="6"/>
        <v>56910</v>
      </c>
      <c r="GX63" s="15">
        <f t="shared" si="6"/>
        <v>53704</v>
      </c>
      <c r="GY63" s="15">
        <f t="shared" si="6"/>
        <v>54975</v>
      </c>
      <c r="GZ63" s="15">
        <f t="shared" si="6"/>
        <v>53209</v>
      </c>
      <c r="HA63" s="15">
        <f t="shared" si="6"/>
        <v>50853</v>
      </c>
      <c r="HB63" s="15">
        <f t="shared" si="6"/>
        <v>54484</v>
      </c>
      <c r="HC63" s="15">
        <f t="shared" si="6"/>
        <v>56817</v>
      </c>
      <c r="HD63" s="15">
        <f t="shared" si="6"/>
        <v>58684</v>
      </c>
      <c r="HE63" s="15">
        <f t="shared" si="6"/>
        <v>63324</v>
      </c>
      <c r="HF63" s="15">
        <f t="shared" si="6"/>
        <v>52744</v>
      </c>
      <c r="HG63" s="15">
        <f t="shared" si="6"/>
        <v>46769</v>
      </c>
      <c r="HH63" s="15">
        <f t="shared" si="6"/>
        <v>43114</v>
      </c>
      <c r="HI63" s="15">
        <f t="shared" si="6"/>
        <v>37439</v>
      </c>
      <c r="HJ63" s="15">
        <f t="shared" si="6"/>
        <v>37414</v>
      </c>
      <c r="HK63" s="15">
        <f t="shared" si="6"/>
        <v>38810</v>
      </c>
      <c r="HL63" s="15">
        <f t="shared" si="6"/>
        <v>36951</v>
      </c>
      <c r="HM63" s="15">
        <f t="shared" si="6"/>
        <v>35990</v>
      </c>
      <c r="HN63" s="15">
        <f t="shared" si="6"/>
        <v>38720</v>
      </c>
      <c r="HO63" s="15">
        <f t="shared" si="6"/>
        <v>42170</v>
      </c>
      <c r="HP63" s="15">
        <f t="shared" si="6"/>
        <v>43952</v>
      </c>
      <c r="HQ63" s="15">
        <f t="shared" si="6"/>
        <v>47997</v>
      </c>
      <c r="HR63" s="15">
        <f t="shared" si="6"/>
        <v>46143</v>
      </c>
      <c r="HS63" s="15">
        <f t="shared" si="6"/>
        <v>40929</v>
      </c>
      <c r="HT63" s="15">
        <f t="shared" si="6"/>
        <v>38505</v>
      </c>
      <c r="HU63" s="15">
        <f t="shared" si="6"/>
        <v>36668</v>
      </c>
      <c r="HV63" s="15">
        <f t="shared" si="6"/>
        <v>35134</v>
      </c>
      <c r="HW63" s="15">
        <f t="shared" si="6"/>
        <v>35828</v>
      </c>
      <c r="HX63" s="15">
        <v>35920</v>
      </c>
      <c r="HY63" s="15">
        <v>38126</v>
      </c>
      <c r="HZ63" s="15">
        <v>38161</v>
      </c>
      <c r="IA63" s="15">
        <f t="shared" ref="IA63:JR63" si="7">SUM(IA2:IA4)</f>
        <v>40741</v>
      </c>
      <c r="IB63" s="15">
        <f t="shared" si="7"/>
        <v>42870</v>
      </c>
      <c r="IC63" s="15">
        <f t="shared" si="7"/>
        <v>45607</v>
      </c>
      <c r="ID63" s="15">
        <f t="shared" si="7"/>
        <v>41921</v>
      </c>
      <c r="IE63" s="15">
        <f t="shared" si="7"/>
        <v>37469</v>
      </c>
      <c r="IF63" s="15">
        <f t="shared" si="7"/>
        <v>33583</v>
      </c>
      <c r="IG63" s="15">
        <f t="shared" si="7"/>
        <v>31151</v>
      </c>
      <c r="IH63" s="15">
        <f t="shared" si="7"/>
        <v>29914</v>
      </c>
      <c r="II63" s="15">
        <f t="shared" si="7"/>
        <v>29755</v>
      </c>
      <c r="IJ63" s="15">
        <f t="shared" si="7"/>
        <v>28910</v>
      </c>
      <c r="IK63" s="15">
        <f t="shared" si="7"/>
        <v>28882</v>
      </c>
      <c r="IL63" s="15">
        <f t="shared" si="7"/>
        <v>33539</v>
      </c>
      <c r="IM63" s="15">
        <f t="shared" si="7"/>
        <v>34185</v>
      </c>
      <c r="IN63" s="15">
        <f t="shared" si="7"/>
        <v>36521</v>
      </c>
      <c r="IO63" s="15">
        <f t="shared" si="7"/>
        <v>40154</v>
      </c>
      <c r="IP63" s="15">
        <f t="shared" si="7"/>
        <v>38119</v>
      </c>
      <c r="IQ63" s="15">
        <f t="shared" si="7"/>
        <v>34517</v>
      </c>
      <c r="IR63" s="15">
        <f t="shared" si="7"/>
        <v>30637</v>
      </c>
      <c r="IS63" s="15">
        <f t="shared" si="7"/>
        <v>28235</v>
      </c>
      <c r="IT63" s="15">
        <f t="shared" si="7"/>
        <v>26950</v>
      </c>
      <c r="IU63" s="15">
        <f t="shared" si="7"/>
        <v>29755</v>
      </c>
      <c r="IV63" s="15">
        <f t="shared" si="7"/>
        <v>26868</v>
      </c>
      <c r="IW63" s="15">
        <f t="shared" si="7"/>
        <v>26381</v>
      </c>
      <c r="IX63" s="15">
        <f t="shared" si="7"/>
        <v>30814</v>
      </c>
      <c r="IY63" s="15">
        <f t="shared" si="7"/>
        <v>33320</v>
      </c>
      <c r="IZ63" s="15">
        <f t="shared" si="7"/>
        <v>34667</v>
      </c>
      <c r="JA63" s="15">
        <f t="shared" si="7"/>
        <v>38289</v>
      </c>
      <c r="JB63" s="15">
        <f t="shared" si="7"/>
        <v>36845</v>
      </c>
      <c r="JC63" s="15">
        <f t="shared" si="7"/>
        <v>31407</v>
      </c>
      <c r="JD63" s="15">
        <f t="shared" si="7"/>
        <v>29252</v>
      </c>
      <c r="JE63" s="15">
        <f t="shared" si="7"/>
        <v>28167</v>
      </c>
      <c r="JF63" s="15">
        <f t="shared" si="7"/>
        <v>25041</v>
      </c>
      <c r="JG63" s="15">
        <f t="shared" si="7"/>
        <v>26035</v>
      </c>
      <c r="JH63" s="15">
        <f t="shared" si="7"/>
        <v>25458</v>
      </c>
      <c r="JI63" s="15">
        <f t="shared" si="7"/>
        <v>24399</v>
      </c>
      <c r="JJ63" s="15">
        <f t="shared" si="7"/>
        <v>27992</v>
      </c>
      <c r="JK63" s="15">
        <f t="shared" si="7"/>
        <v>30534</v>
      </c>
      <c r="JL63" s="15">
        <f t="shared" si="7"/>
        <v>31106</v>
      </c>
      <c r="JM63" s="15">
        <f t="shared" si="7"/>
        <v>34464</v>
      </c>
      <c r="JN63" s="15">
        <f t="shared" si="7"/>
        <v>33657</v>
      </c>
      <c r="JO63" s="15">
        <f t="shared" si="7"/>
        <v>28895</v>
      </c>
      <c r="JP63" s="15">
        <f t="shared" si="7"/>
        <v>26438</v>
      </c>
      <c r="JQ63" s="15">
        <f t="shared" si="7"/>
        <v>22185</v>
      </c>
      <c r="JR63" s="15">
        <f t="shared" si="7"/>
        <v>22013</v>
      </c>
      <c r="JS63" s="15">
        <f t="shared" ref="JS63:JT63" si="8">SUM(JS2:JS4)</f>
        <v>22282</v>
      </c>
      <c r="JT63" s="15">
        <f t="shared" si="8"/>
        <v>22696</v>
      </c>
      <c r="JU63" s="15">
        <f t="shared" ref="JU63:JV63" si="9">SUM(JU2:JU4)</f>
        <v>22176</v>
      </c>
      <c r="JV63" s="15">
        <f t="shared" si="9"/>
        <v>25061</v>
      </c>
      <c r="JW63" s="15">
        <f t="shared" ref="JW63:JX63" si="10">SUM(JW2:JW4)</f>
        <v>27843</v>
      </c>
      <c r="JX63" s="15">
        <f t="shared" si="10"/>
        <v>28561</v>
      </c>
      <c r="JY63" s="15">
        <f t="shared" ref="JY63:JZ63" si="11">SUM(JY2:JY4)</f>
        <v>31921</v>
      </c>
      <c r="JZ63" s="15">
        <f t="shared" si="11"/>
        <v>30434</v>
      </c>
      <c r="KA63" s="15">
        <f t="shared" ref="KA63:KB63" si="12">SUM(KA2:KA4)</f>
        <v>26223</v>
      </c>
      <c r="KB63" s="15">
        <f t="shared" si="12"/>
        <v>23787</v>
      </c>
      <c r="KC63" s="15">
        <f t="shared" ref="KC63:KD63" si="13">SUM(KC2:KC4)</f>
        <v>19652</v>
      </c>
      <c r="KD63" s="15">
        <f t="shared" si="13"/>
        <v>19430</v>
      </c>
      <c r="KE63" s="15">
        <f t="shared" ref="KE63:KF63" si="14">SUM(KE2:KE4)</f>
        <v>19599</v>
      </c>
      <c r="KF63" s="15">
        <f t="shared" si="14"/>
        <v>19586</v>
      </c>
      <c r="KG63" s="15">
        <f t="shared" ref="KG63:KH63" si="15">SUM(KG2:KG4)</f>
        <v>19252</v>
      </c>
      <c r="KH63" s="15">
        <f t="shared" si="15"/>
        <v>21279</v>
      </c>
      <c r="KI63" s="15">
        <f t="shared" ref="KI63:KJ63" si="16">SUM(KI2:KI4)</f>
        <v>25856</v>
      </c>
      <c r="KJ63" s="15">
        <f t="shared" si="16"/>
        <v>26838</v>
      </c>
      <c r="KK63" s="15">
        <f t="shared" ref="KK63:KL63" si="17">SUM(KK2:KK4)</f>
        <v>29060</v>
      </c>
      <c r="KL63" s="15">
        <f t="shared" si="17"/>
        <v>28028</v>
      </c>
      <c r="KM63" s="15">
        <f t="shared" ref="KM63:KN63" si="18">SUM(KM2:KM4)</f>
        <v>24563</v>
      </c>
      <c r="KN63" s="15">
        <f t="shared" si="18"/>
        <v>22113</v>
      </c>
      <c r="KO63" s="15">
        <f t="shared" ref="KO63:KP63" si="19">SUM(KO2:KO4)</f>
        <v>19434</v>
      </c>
      <c r="KP63" s="15">
        <f t="shared" si="19"/>
        <v>17852</v>
      </c>
      <c r="KQ63" s="15">
        <f t="shared" ref="KQ63:KR63" si="20">SUM(KQ2:KQ4)</f>
        <v>18744</v>
      </c>
      <c r="KR63" s="15">
        <f t="shared" si="20"/>
        <v>18497</v>
      </c>
      <c r="KS63" s="15">
        <f t="shared" ref="KS63:KT63" si="21">SUM(KS2:KS4)</f>
        <v>18629</v>
      </c>
      <c r="KT63" s="15">
        <f t="shared" si="21"/>
        <v>198435</v>
      </c>
      <c r="KU63" s="15">
        <f t="shared" ref="KU63:KV63" si="22">SUM(KU2:KU4)</f>
        <v>220462</v>
      </c>
      <c r="KV63" s="15">
        <f t="shared" si="22"/>
        <v>218227</v>
      </c>
      <c r="KW63" s="15">
        <f t="shared" ref="KW63:KX63" si="23">SUM(KW2:KW4)</f>
        <v>231102</v>
      </c>
      <c r="KX63" s="15">
        <f t="shared" si="23"/>
        <v>206423</v>
      </c>
      <c r="KY63" s="15">
        <f t="shared" ref="KY63:KZ63" si="24">SUM(KY2:KY4)</f>
        <v>190599</v>
      </c>
      <c r="KZ63" s="15">
        <f t="shared" si="24"/>
        <v>124738</v>
      </c>
      <c r="LA63" s="15">
        <f t="shared" ref="LA63:LB63" si="25">SUM(LA2:LA4)</f>
        <v>91534</v>
      </c>
      <c r="LB63" s="15">
        <f t="shared" si="25"/>
        <v>75122</v>
      </c>
      <c r="LC63" s="15">
        <f t="shared" ref="LC63:LD63" si="26">SUM(LC2:LC4)</f>
        <v>75122</v>
      </c>
      <c r="LD63" s="15">
        <f t="shared" si="26"/>
        <v>65018</v>
      </c>
      <c r="LE63" s="15">
        <f t="shared" ref="LE63:LF63" si="27">SUM(LE2:LE4)</f>
        <v>48684</v>
      </c>
      <c r="LF63" s="15">
        <f t="shared" si="27"/>
        <v>51926</v>
      </c>
      <c r="LG63" s="15">
        <f t="shared" ref="LG63:LH63" si="28">SUM(LG2:LG4)</f>
        <v>54755</v>
      </c>
      <c r="LH63" s="15">
        <f t="shared" si="28"/>
        <v>46072</v>
      </c>
      <c r="LI63" s="15">
        <f t="shared" ref="LI63:LJ63" si="29">SUM(LI2:LI4)</f>
        <v>41435</v>
      </c>
      <c r="LJ63" s="15">
        <f t="shared" si="29"/>
        <v>35829</v>
      </c>
      <c r="LK63" s="15">
        <f t="shared" ref="LK63:LL63" si="30">SUM(LK2:LK4)</f>
        <v>26508</v>
      </c>
      <c r="LL63" s="15">
        <f t="shared" si="30"/>
        <v>19996</v>
      </c>
      <c r="LM63" s="15">
        <f t="shared" ref="LM63:LN63" si="31">SUM(LM2:LM4)</f>
        <v>16840</v>
      </c>
      <c r="LN63" s="15">
        <f t="shared" si="31"/>
        <v>12495</v>
      </c>
      <c r="LO63" s="15">
        <f t="shared" ref="LO63:LP63" si="32">SUM(LO2:LO4)</f>
        <v>13427</v>
      </c>
      <c r="LP63" s="15">
        <f t="shared" si="32"/>
        <v>13100</v>
      </c>
      <c r="LQ63" s="15">
        <f t="shared" ref="LQ63:LR63" si="33">SUM(LQ2:LQ4)</f>
        <v>13321</v>
      </c>
      <c r="LR63" s="15">
        <f t="shared" si="33"/>
        <v>15444</v>
      </c>
      <c r="LS63" s="15">
        <f t="shared" ref="LS63:LT63" si="34">SUM(LS2:LS4)</f>
        <v>18332</v>
      </c>
      <c r="LT63" s="15">
        <f t="shared" si="34"/>
        <v>20948</v>
      </c>
      <c r="LU63" s="15">
        <f t="shared" ref="LU63:LV63" si="35">SUM(LU2:LU4)</f>
        <v>23996</v>
      </c>
      <c r="LV63" s="15">
        <f t="shared" si="35"/>
        <v>24005</v>
      </c>
      <c r="LW63" s="15">
        <f t="shared" ref="LW63:LX63" si="36">SUM(LW2:LW4)</f>
        <v>21680</v>
      </c>
      <c r="LX63" s="15">
        <f t="shared" si="36"/>
        <v>19686</v>
      </c>
      <c r="LY63" s="15">
        <f t="shared" ref="LY63:LZ63" si="37">SUM(LY2:LY4)</f>
        <v>19128</v>
      </c>
      <c r="LZ63" s="15">
        <f t="shared" si="37"/>
        <v>17836</v>
      </c>
      <c r="MA63" s="15">
        <f t="shared" ref="MA63:MB63" si="38">SUM(MA2:MA4)</f>
        <v>18712</v>
      </c>
      <c r="MB63" s="15">
        <f t="shared" si="38"/>
        <v>19569</v>
      </c>
    </row>
    <row r="64" spans="1:340" s="47" customFormat="1" ht="15" x14ac:dyDescent="0.2">
      <c r="B64" s="110" t="s">
        <v>238</v>
      </c>
      <c r="C64" s="110"/>
      <c r="D64" s="10"/>
      <c r="E64" s="10"/>
      <c r="F64" s="10"/>
      <c r="G64" s="10"/>
      <c r="H64" s="10"/>
      <c r="I64" s="10"/>
      <c r="J64" s="10"/>
      <c r="K64" s="10"/>
      <c r="L64" s="10"/>
      <c r="M64" s="10"/>
      <c r="N64" s="10"/>
      <c r="O64" s="10"/>
      <c r="P64" s="10"/>
      <c r="Q64" s="10"/>
      <c r="R64" s="10"/>
      <c r="S64" s="10"/>
      <c r="T64" s="10"/>
      <c r="U64" s="10"/>
      <c r="V64" s="10"/>
      <c r="W64" s="10"/>
      <c r="X64" s="10"/>
      <c r="Y64" s="10"/>
      <c r="Z64" s="10"/>
      <c r="AA64" s="10"/>
      <c r="AB64" s="10"/>
      <c r="AC64" s="10"/>
      <c r="AD64" s="10"/>
      <c r="AE64" s="10"/>
      <c r="AF64" s="10"/>
      <c r="AG64" s="10"/>
      <c r="AH64" s="10"/>
      <c r="AI64" s="10"/>
      <c r="AJ64" s="10"/>
      <c r="AK64" s="10"/>
      <c r="AL64" s="10"/>
      <c r="AM64" s="10"/>
      <c r="AN64" s="10"/>
      <c r="AO64" s="10"/>
      <c r="AP64" s="10"/>
      <c r="AQ64" s="10"/>
      <c r="AR64" s="10"/>
      <c r="AS64" s="10"/>
      <c r="AT64" s="10"/>
      <c r="AU64" s="10"/>
      <c r="AV64" s="10"/>
      <c r="AW64" s="10"/>
      <c r="AX64" s="10"/>
      <c r="AY64" s="10"/>
      <c r="AZ64" s="10"/>
      <c r="BA64" s="10"/>
      <c r="BB64" s="10"/>
      <c r="BC64" s="10"/>
      <c r="BD64" s="10"/>
      <c r="BE64" s="10"/>
      <c r="BF64" s="10"/>
      <c r="BG64" s="10"/>
      <c r="BH64" s="10"/>
      <c r="BI64" s="10"/>
      <c r="BJ64" s="10"/>
      <c r="BK64" s="10"/>
      <c r="BL64" s="10"/>
      <c r="BM64" s="10"/>
      <c r="BN64" s="10"/>
      <c r="BO64" s="10"/>
      <c r="BP64" s="10"/>
      <c r="BQ64" s="10"/>
      <c r="BR64" s="10"/>
      <c r="BS64" s="10"/>
      <c r="BT64" s="10"/>
      <c r="BU64" s="10"/>
      <c r="BV64" s="10"/>
      <c r="BW64" s="10"/>
      <c r="BX64" s="10"/>
      <c r="BY64" s="10"/>
      <c r="BZ64" s="10"/>
      <c r="CA64" s="10"/>
      <c r="CB64" s="10"/>
      <c r="CC64" s="10"/>
      <c r="CD64" s="10"/>
      <c r="CE64" s="10"/>
      <c r="CF64" s="10"/>
      <c r="CG64" s="10"/>
      <c r="CH64" s="10"/>
      <c r="CI64" s="10"/>
      <c r="CJ64" s="10"/>
      <c r="CK64" s="10"/>
      <c r="CL64" s="10"/>
      <c r="CM64" s="10"/>
      <c r="CN64" s="10"/>
      <c r="CO64" s="10"/>
      <c r="CP64" s="10"/>
      <c r="CQ64" s="10"/>
      <c r="CR64" s="10"/>
      <c r="CS64" s="10"/>
      <c r="CT64" s="10"/>
      <c r="CU64" s="10"/>
      <c r="CV64" s="10"/>
      <c r="CW64" s="10"/>
      <c r="CX64" s="10"/>
      <c r="CY64" s="10"/>
      <c r="CZ64" s="10"/>
      <c r="DA64" s="10"/>
      <c r="DB64" s="10"/>
      <c r="DC64" s="10"/>
      <c r="DD64" s="10"/>
      <c r="DE64" s="10"/>
      <c r="DF64" s="10"/>
      <c r="DG64" s="10"/>
      <c r="DH64" s="10"/>
      <c r="DI64" s="10"/>
      <c r="DJ64" s="10"/>
      <c r="DK64" s="10"/>
      <c r="DL64" s="10"/>
      <c r="DM64" s="10"/>
      <c r="DN64" s="10"/>
      <c r="DO64" s="10"/>
      <c r="DP64" s="10"/>
      <c r="DQ64" s="10"/>
      <c r="DR64" s="10"/>
      <c r="DS64" s="10"/>
      <c r="DT64" s="10"/>
      <c r="DU64" s="10"/>
      <c r="DV64" s="10"/>
      <c r="DW64" s="10"/>
      <c r="DX64" s="10"/>
      <c r="DY64" s="10"/>
      <c r="DZ64" s="10"/>
      <c r="EA64" s="10"/>
      <c r="EB64" s="10"/>
      <c r="EC64" s="10"/>
      <c r="ED64" s="10"/>
      <c r="EE64" s="10"/>
      <c r="EF64" s="10"/>
      <c r="EG64" s="10"/>
      <c r="EH64" s="10"/>
      <c r="EI64" s="10"/>
      <c r="EJ64" s="10"/>
      <c r="EK64" s="10"/>
      <c r="EL64" s="10"/>
      <c r="EM64" s="10"/>
      <c r="EN64" s="10"/>
      <c r="EO64" s="10"/>
      <c r="EP64" s="10"/>
      <c r="EQ64" s="10"/>
      <c r="ER64" s="10"/>
      <c r="ES64" s="10"/>
      <c r="ET64" s="10"/>
      <c r="EU64" s="10"/>
      <c r="EV64" s="10"/>
      <c r="EW64" s="9"/>
      <c r="EX64" s="9"/>
      <c r="EY64" s="9"/>
      <c r="EZ64" s="9"/>
      <c r="FA64" s="9"/>
      <c r="FB64" s="9"/>
      <c r="FN64" s="62" t="s">
        <v>192</v>
      </c>
      <c r="FO64" s="15" t="s">
        <v>136</v>
      </c>
      <c r="FP64" s="15">
        <f t="shared" ref="FP64:GU64" si="39">SUM(FP5:FP13)</f>
        <v>86298</v>
      </c>
      <c r="FQ64" s="15">
        <f t="shared" si="39"/>
        <v>97142</v>
      </c>
      <c r="FR64" s="15">
        <f t="shared" si="39"/>
        <v>105930</v>
      </c>
      <c r="FS64" s="15">
        <f t="shared" si="39"/>
        <v>107709</v>
      </c>
      <c r="FT64" s="15">
        <f t="shared" si="39"/>
        <v>112327</v>
      </c>
      <c r="FU64" s="15">
        <f t="shared" si="39"/>
        <v>117606</v>
      </c>
      <c r="FV64" s="15">
        <f t="shared" si="39"/>
        <v>111929</v>
      </c>
      <c r="FW64" s="15">
        <f t="shared" si="39"/>
        <v>107543</v>
      </c>
      <c r="FX64" s="15">
        <f t="shared" si="39"/>
        <v>102730</v>
      </c>
      <c r="FY64" s="15">
        <f t="shared" si="39"/>
        <v>98837</v>
      </c>
      <c r="FZ64" s="15">
        <f t="shared" si="39"/>
        <v>95636</v>
      </c>
      <c r="GA64" s="15">
        <f t="shared" si="39"/>
        <v>93541</v>
      </c>
      <c r="GB64" s="15">
        <f t="shared" si="39"/>
        <v>88523</v>
      </c>
      <c r="GC64" s="15">
        <f t="shared" si="39"/>
        <v>85144</v>
      </c>
      <c r="GD64" s="15">
        <f t="shared" si="39"/>
        <v>85276</v>
      </c>
      <c r="GE64" s="15">
        <f t="shared" si="39"/>
        <v>82715</v>
      </c>
      <c r="GF64" s="15">
        <f t="shared" si="39"/>
        <v>84754</v>
      </c>
      <c r="GG64" s="15">
        <f t="shared" si="39"/>
        <v>86835</v>
      </c>
      <c r="GH64" s="15">
        <f t="shared" si="39"/>
        <v>81984</v>
      </c>
      <c r="GI64" s="15">
        <f t="shared" si="39"/>
        <v>74125</v>
      </c>
      <c r="GJ64" s="15">
        <f t="shared" si="39"/>
        <v>72773</v>
      </c>
      <c r="GK64" s="15">
        <f t="shared" si="39"/>
        <v>68551</v>
      </c>
      <c r="GL64" s="15">
        <f t="shared" si="39"/>
        <v>62764</v>
      </c>
      <c r="GM64" s="15">
        <f t="shared" si="39"/>
        <v>65318</v>
      </c>
      <c r="GN64" s="15">
        <f t="shared" si="39"/>
        <v>64006</v>
      </c>
      <c r="GO64" s="15">
        <f t="shared" si="39"/>
        <v>61071</v>
      </c>
      <c r="GP64" s="15">
        <f t="shared" si="39"/>
        <v>64074</v>
      </c>
      <c r="GQ64" s="15">
        <f t="shared" si="39"/>
        <v>65208</v>
      </c>
      <c r="GR64" s="15">
        <f t="shared" si="39"/>
        <v>78897</v>
      </c>
      <c r="GS64" s="15">
        <f t="shared" si="39"/>
        <v>79389</v>
      </c>
      <c r="GT64" s="15">
        <f t="shared" si="39"/>
        <v>69470</v>
      </c>
      <c r="GU64" s="15">
        <f t="shared" si="39"/>
        <v>62677</v>
      </c>
      <c r="GV64" s="15">
        <f t="shared" ref="GV64:HW64" si="40">SUM(GV5:GV13)</f>
        <v>60752</v>
      </c>
      <c r="GW64" s="15">
        <f t="shared" si="40"/>
        <v>56910</v>
      </c>
      <c r="GX64" s="15">
        <f t="shared" si="40"/>
        <v>53704</v>
      </c>
      <c r="GY64" s="15">
        <f t="shared" si="40"/>
        <v>54975</v>
      </c>
      <c r="GZ64" s="15">
        <f t="shared" si="40"/>
        <v>53209</v>
      </c>
      <c r="HA64" s="15">
        <f t="shared" si="40"/>
        <v>50853</v>
      </c>
      <c r="HB64" s="15">
        <f t="shared" si="40"/>
        <v>54484</v>
      </c>
      <c r="HC64" s="15">
        <f t="shared" si="40"/>
        <v>56817</v>
      </c>
      <c r="HD64" s="15">
        <f t="shared" si="40"/>
        <v>58684</v>
      </c>
      <c r="HE64" s="15">
        <f t="shared" si="40"/>
        <v>63324</v>
      </c>
      <c r="HF64" s="15">
        <f t="shared" si="40"/>
        <v>52744</v>
      </c>
      <c r="HG64" s="15">
        <f t="shared" si="40"/>
        <v>46769</v>
      </c>
      <c r="HH64" s="15">
        <f t="shared" si="40"/>
        <v>43114</v>
      </c>
      <c r="HI64" s="15">
        <f t="shared" si="40"/>
        <v>37439</v>
      </c>
      <c r="HJ64" s="15">
        <f t="shared" si="40"/>
        <v>37414</v>
      </c>
      <c r="HK64" s="15">
        <f t="shared" si="40"/>
        <v>38810</v>
      </c>
      <c r="HL64" s="15">
        <f t="shared" si="40"/>
        <v>36951</v>
      </c>
      <c r="HM64" s="15">
        <f t="shared" si="40"/>
        <v>35990</v>
      </c>
      <c r="HN64" s="15">
        <f t="shared" si="40"/>
        <v>38720</v>
      </c>
      <c r="HO64" s="15">
        <f t="shared" si="40"/>
        <v>42170</v>
      </c>
      <c r="HP64" s="15">
        <f t="shared" si="40"/>
        <v>43952</v>
      </c>
      <c r="HQ64" s="15">
        <f t="shared" si="40"/>
        <v>47997</v>
      </c>
      <c r="HR64" s="15">
        <f t="shared" si="40"/>
        <v>46143</v>
      </c>
      <c r="HS64" s="15">
        <f t="shared" si="40"/>
        <v>40929</v>
      </c>
      <c r="HT64" s="15">
        <f t="shared" si="40"/>
        <v>38505</v>
      </c>
      <c r="HU64" s="15">
        <f t="shared" si="40"/>
        <v>36668</v>
      </c>
      <c r="HV64" s="15">
        <f t="shared" si="40"/>
        <v>35134</v>
      </c>
      <c r="HW64" s="15">
        <f t="shared" si="40"/>
        <v>35828</v>
      </c>
      <c r="HX64" s="15">
        <v>35920</v>
      </c>
      <c r="HY64" s="15">
        <v>38126</v>
      </c>
      <c r="HZ64" s="15">
        <v>38161</v>
      </c>
      <c r="IA64" s="15">
        <f t="shared" ref="IA64:JR64" si="41">SUM(IA5:IA13)</f>
        <v>40741</v>
      </c>
      <c r="IB64" s="15">
        <f t="shared" si="41"/>
        <v>42870</v>
      </c>
      <c r="IC64" s="15">
        <f t="shared" si="41"/>
        <v>45607</v>
      </c>
      <c r="ID64" s="15">
        <f t="shared" si="41"/>
        <v>41921</v>
      </c>
      <c r="IE64" s="15">
        <f t="shared" si="41"/>
        <v>37469</v>
      </c>
      <c r="IF64" s="15">
        <f t="shared" si="41"/>
        <v>33583</v>
      </c>
      <c r="IG64" s="15">
        <f t="shared" si="41"/>
        <v>31151</v>
      </c>
      <c r="IH64" s="15">
        <f t="shared" si="41"/>
        <v>29914</v>
      </c>
      <c r="II64" s="15">
        <f t="shared" si="41"/>
        <v>29755</v>
      </c>
      <c r="IJ64" s="15">
        <f t="shared" si="41"/>
        <v>28910</v>
      </c>
      <c r="IK64" s="15">
        <f t="shared" si="41"/>
        <v>28882</v>
      </c>
      <c r="IL64" s="15">
        <f t="shared" si="41"/>
        <v>33539</v>
      </c>
      <c r="IM64" s="15">
        <f t="shared" si="41"/>
        <v>34185</v>
      </c>
      <c r="IN64" s="15">
        <f t="shared" si="41"/>
        <v>36521</v>
      </c>
      <c r="IO64" s="15">
        <f t="shared" si="41"/>
        <v>40154</v>
      </c>
      <c r="IP64" s="15">
        <f t="shared" si="41"/>
        <v>38119</v>
      </c>
      <c r="IQ64" s="15">
        <f t="shared" si="41"/>
        <v>34517</v>
      </c>
      <c r="IR64" s="15">
        <f t="shared" si="41"/>
        <v>30637</v>
      </c>
      <c r="IS64" s="15">
        <f t="shared" si="41"/>
        <v>28235</v>
      </c>
      <c r="IT64" s="15">
        <f t="shared" si="41"/>
        <v>26950</v>
      </c>
      <c r="IU64" s="15">
        <f t="shared" si="41"/>
        <v>29755</v>
      </c>
      <c r="IV64" s="15">
        <f t="shared" si="41"/>
        <v>26868</v>
      </c>
      <c r="IW64" s="15">
        <f t="shared" si="41"/>
        <v>26381</v>
      </c>
      <c r="IX64" s="15">
        <f t="shared" si="41"/>
        <v>30814</v>
      </c>
      <c r="IY64" s="15">
        <f t="shared" si="41"/>
        <v>33320</v>
      </c>
      <c r="IZ64" s="15">
        <f t="shared" si="41"/>
        <v>34667</v>
      </c>
      <c r="JA64" s="15">
        <f t="shared" si="41"/>
        <v>38289</v>
      </c>
      <c r="JB64" s="15">
        <f t="shared" si="41"/>
        <v>36845</v>
      </c>
      <c r="JC64" s="15">
        <f t="shared" si="41"/>
        <v>31407</v>
      </c>
      <c r="JD64" s="15">
        <f t="shared" si="41"/>
        <v>29252</v>
      </c>
      <c r="JE64" s="15">
        <f t="shared" si="41"/>
        <v>28167</v>
      </c>
      <c r="JF64" s="15">
        <f t="shared" si="41"/>
        <v>25041</v>
      </c>
      <c r="JG64" s="15">
        <f t="shared" si="41"/>
        <v>26035</v>
      </c>
      <c r="JH64" s="15">
        <f t="shared" si="41"/>
        <v>25458</v>
      </c>
      <c r="JI64" s="15">
        <f t="shared" si="41"/>
        <v>24399</v>
      </c>
      <c r="JJ64" s="15">
        <f t="shared" si="41"/>
        <v>27992</v>
      </c>
      <c r="JK64" s="15">
        <f t="shared" si="41"/>
        <v>30534</v>
      </c>
      <c r="JL64" s="15">
        <f t="shared" si="41"/>
        <v>31106</v>
      </c>
      <c r="JM64" s="15">
        <f t="shared" si="41"/>
        <v>34464</v>
      </c>
      <c r="JN64" s="15">
        <f t="shared" si="41"/>
        <v>33657</v>
      </c>
      <c r="JO64" s="15">
        <f t="shared" si="41"/>
        <v>28895</v>
      </c>
      <c r="JP64" s="15">
        <f t="shared" si="41"/>
        <v>26438</v>
      </c>
      <c r="JQ64" s="15">
        <f t="shared" si="41"/>
        <v>22185</v>
      </c>
      <c r="JR64" s="15">
        <f t="shared" si="41"/>
        <v>22013</v>
      </c>
      <c r="JS64" s="15">
        <f t="shared" ref="JS64:JT64" si="42">SUM(JS5:JS13)</f>
        <v>22282</v>
      </c>
      <c r="JT64" s="15">
        <f t="shared" si="42"/>
        <v>22696</v>
      </c>
      <c r="JU64" s="15">
        <f t="shared" ref="JU64:JV64" si="43">SUM(JU5:JU13)</f>
        <v>22176</v>
      </c>
      <c r="JV64" s="15">
        <f t="shared" si="43"/>
        <v>25061</v>
      </c>
      <c r="JW64" s="15">
        <f t="shared" ref="JW64:JX64" si="44">SUM(JW5:JW13)</f>
        <v>27843</v>
      </c>
      <c r="JX64" s="15">
        <f t="shared" si="44"/>
        <v>28561</v>
      </c>
      <c r="JY64" s="15">
        <f t="shared" ref="JY64:JZ64" si="45">SUM(JY5:JY13)</f>
        <v>31921</v>
      </c>
      <c r="JZ64" s="15">
        <f t="shared" si="45"/>
        <v>30434</v>
      </c>
      <c r="KA64" s="15">
        <f t="shared" ref="KA64:KB64" si="46">SUM(KA5:KA13)</f>
        <v>26223</v>
      </c>
      <c r="KB64" s="15">
        <f t="shared" si="46"/>
        <v>23787</v>
      </c>
      <c r="KC64" s="15">
        <f t="shared" ref="KC64:KD64" si="47">SUM(KC5:KC13)</f>
        <v>19652</v>
      </c>
      <c r="KD64" s="15">
        <f t="shared" si="47"/>
        <v>19430</v>
      </c>
      <c r="KE64" s="15">
        <f t="shared" ref="KE64:KF64" si="48">SUM(KE5:KE13)</f>
        <v>19599</v>
      </c>
      <c r="KF64" s="15">
        <f t="shared" si="48"/>
        <v>19586</v>
      </c>
      <c r="KG64" s="15">
        <f t="shared" ref="KG64:KH64" si="49">SUM(KG5:KG13)</f>
        <v>19252</v>
      </c>
      <c r="KH64" s="15">
        <f t="shared" si="49"/>
        <v>21279</v>
      </c>
      <c r="KI64" s="15">
        <f t="shared" ref="KI64:KJ64" si="50">SUM(KI5:KI13)</f>
        <v>25856</v>
      </c>
      <c r="KJ64" s="15">
        <f t="shared" si="50"/>
        <v>26838</v>
      </c>
      <c r="KK64" s="15">
        <f t="shared" ref="KK64:KL64" si="51">SUM(KK5:KK13)</f>
        <v>29060</v>
      </c>
      <c r="KL64" s="15">
        <f t="shared" si="51"/>
        <v>28028</v>
      </c>
      <c r="KM64" s="15">
        <f t="shared" ref="KM64:KN64" si="52">SUM(KM5:KM13)</f>
        <v>24563</v>
      </c>
      <c r="KN64" s="15">
        <f t="shared" si="52"/>
        <v>22113</v>
      </c>
      <c r="KO64" s="15">
        <f t="shared" ref="KO64:KP64" si="53">SUM(KO5:KO13)</f>
        <v>19434</v>
      </c>
      <c r="KP64" s="15">
        <f t="shared" si="53"/>
        <v>17852</v>
      </c>
      <c r="KQ64" s="15">
        <f t="shared" ref="KQ64:KR64" si="54">SUM(KQ5:KQ13)</f>
        <v>18744</v>
      </c>
      <c r="KR64" s="15">
        <f t="shared" si="54"/>
        <v>18497</v>
      </c>
      <c r="KS64" s="15">
        <f t="shared" ref="KS64:KT64" si="55">SUM(KS5:KS13)</f>
        <v>18629</v>
      </c>
      <c r="KT64" s="15">
        <f t="shared" si="55"/>
        <v>198435</v>
      </c>
      <c r="KU64" s="15">
        <f t="shared" ref="KU64:KV64" si="56">SUM(KU5:KU13)</f>
        <v>220462</v>
      </c>
      <c r="KV64" s="15">
        <f t="shared" si="56"/>
        <v>218227</v>
      </c>
      <c r="KW64" s="15">
        <f t="shared" ref="KW64:KX64" si="57">SUM(KW5:KW13)</f>
        <v>231102</v>
      </c>
      <c r="KX64" s="15">
        <f t="shared" si="57"/>
        <v>206423</v>
      </c>
      <c r="KY64" s="15">
        <f t="shared" ref="KY64:KZ64" si="58">SUM(KY5:KY13)</f>
        <v>190599</v>
      </c>
      <c r="KZ64" s="15">
        <f t="shared" si="58"/>
        <v>124738</v>
      </c>
      <c r="LA64" s="15">
        <f t="shared" ref="LA64:LB64" si="59">SUM(LA5:LA13)</f>
        <v>91534</v>
      </c>
      <c r="LB64" s="15">
        <f t="shared" si="59"/>
        <v>75122</v>
      </c>
      <c r="LC64" s="15">
        <f t="shared" ref="LC64:LD64" si="60">SUM(LC5:LC13)</f>
        <v>75122</v>
      </c>
      <c r="LD64" s="15">
        <f t="shared" si="60"/>
        <v>65018</v>
      </c>
      <c r="LE64" s="15">
        <f t="shared" ref="LE64:LF64" si="61">SUM(LE5:LE13)</f>
        <v>48684</v>
      </c>
      <c r="LF64" s="15">
        <f t="shared" si="61"/>
        <v>51926</v>
      </c>
      <c r="LG64" s="15">
        <f t="shared" ref="LG64:LH64" si="62">SUM(LG5:LG13)</f>
        <v>54755</v>
      </c>
      <c r="LH64" s="15">
        <f t="shared" si="62"/>
        <v>46072</v>
      </c>
      <c r="LI64" s="15">
        <f t="shared" ref="LI64:LJ64" si="63">SUM(LI5:LI13)</f>
        <v>41435</v>
      </c>
      <c r="LJ64" s="15">
        <f t="shared" si="63"/>
        <v>35829</v>
      </c>
      <c r="LK64" s="15">
        <f t="shared" ref="LK64:LL64" si="64">SUM(LK5:LK13)</f>
        <v>26508</v>
      </c>
      <c r="LL64" s="15">
        <f t="shared" si="64"/>
        <v>19996</v>
      </c>
      <c r="LM64" s="15">
        <f t="shared" ref="LM64:LN64" si="65">SUM(LM5:LM13)</f>
        <v>16840</v>
      </c>
      <c r="LN64" s="15">
        <f t="shared" si="65"/>
        <v>12495</v>
      </c>
      <c r="LO64" s="15">
        <f t="shared" ref="LO64:LP64" si="66">SUM(LO5:LO13)</f>
        <v>13427</v>
      </c>
      <c r="LP64" s="15">
        <f t="shared" si="66"/>
        <v>13100</v>
      </c>
      <c r="LQ64" s="15">
        <f t="shared" ref="LQ64:LR64" si="67">SUM(LQ5:LQ13)</f>
        <v>13321</v>
      </c>
      <c r="LR64" s="15">
        <f t="shared" si="67"/>
        <v>15444</v>
      </c>
      <c r="LS64" s="15">
        <f t="shared" ref="LS64:LT64" si="68">SUM(LS5:LS13)</f>
        <v>18332</v>
      </c>
      <c r="LT64" s="15">
        <f t="shared" si="68"/>
        <v>20948</v>
      </c>
      <c r="LU64" s="15">
        <f t="shared" ref="LU64:LV64" si="69">SUM(LU5:LU13)</f>
        <v>23996</v>
      </c>
      <c r="LV64" s="15">
        <f t="shared" si="69"/>
        <v>24005</v>
      </c>
      <c r="LW64" s="15">
        <f t="shared" ref="LW64:LX64" si="70">SUM(LW5:LW13)</f>
        <v>21680</v>
      </c>
      <c r="LX64" s="15">
        <f t="shared" si="70"/>
        <v>19686</v>
      </c>
      <c r="LY64" s="15">
        <f t="shared" ref="LY64:LZ64" si="71">SUM(LY5:LY13)</f>
        <v>19128</v>
      </c>
      <c r="LZ64" s="15">
        <f t="shared" si="71"/>
        <v>17836</v>
      </c>
      <c r="MA64" s="15">
        <f t="shared" ref="MA64:MB64" si="72">SUM(MA5:MA13)</f>
        <v>18712</v>
      </c>
      <c r="MB64" s="15">
        <f t="shared" si="72"/>
        <v>19569</v>
      </c>
    </row>
    <row r="65" spans="2:340" s="47" customFormat="1" ht="15" hidden="1" x14ac:dyDescent="0.2">
      <c r="B65" s="110"/>
      <c r="C65" s="110"/>
      <c r="D65" s="10"/>
      <c r="E65" s="10"/>
      <c r="F65" s="10"/>
      <c r="G65" s="10"/>
      <c r="H65" s="10"/>
      <c r="I65" s="10"/>
      <c r="J65" s="10"/>
      <c r="K65" s="10"/>
      <c r="L65" s="10"/>
      <c r="M65" s="10"/>
      <c r="N65" s="10"/>
      <c r="O65" s="10"/>
      <c r="P65" s="10"/>
      <c r="Q65" s="10"/>
      <c r="R65" s="10"/>
      <c r="S65" s="10"/>
      <c r="T65" s="10"/>
      <c r="U65" s="10"/>
      <c r="V65" s="10"/>
      <c r="W65" s="10"/>
      <c r="X65" s="10"/>
      <c r="Y65" s="10"/>
      <c r="Z65" s="10"/>
      <c r="AA65" s="10"/>
      <c r="AB65" s="10"/>
      <c r="AC65" s="10"/>
      <c r="AD65" s="10"/>
      <c r="AE65" s="10"/>
      <c r="AF65" s="10"/>
      <c r="AG65" s="10"/>
      <c r="AH65" s="10"/>
      <c r="AI65" s="10"/>
      <c r="AJ65" s="10"/>
      <c r="AK65" s="10"/>
      <c r="AL65" s="10"/>
      <c r="AM65" s="10"/>
      <c r="AN65" s="10"/>
      <c r="AO65" s="10"/>
      <c r="AP65" s="10"/>
      <c r="AQ65" s="10"/>
      <c r="AR65" s="10"/>
      <c r="AS65" s="10"/>
      <c r="AT65" s="10"/>
      <c r="AU65" s="10"/>
      <c r="AV65" s="10"/>
      <c r="AW65" s="10"/>
      <c r="AX65" s="10"/>
      <c r="AY65" s="10"/>
      <c r="AZ65" s="10"/>
      <c r="BA65" s="10"/>
      <c r="BB65" s="10"/>
      <c r="BC65" s="10"/>
      <c r="BD65" s="10"/>
      <c r="BE65" s="10"/>
      <c r="BF65" s="10"/>
      <c r="BG65" s="10"/>
      <c r="BH65" s="10"/>
      <c r="BI65" s="10"/>
      <c r="BJ65" s="10"/>
      <c r="BK65" s="10"/>
      <c r="BL65" s="10"/>
      <c r="BM65" s="10"/>
      <c r="BN65" s="10"/>
      <c r="BO65" s="10"/>
      <c r="BP65" s="10"/>
      <c r="BQ65" s="10"/>
      <c r="BR65" s="10"/>
      <c r="BS65" s="10"/>
      <c r="BT65" s="10"/>
      <c r="BU65" s="10"/>
      <c r="BV65" s="10"/>
      <c r="BW65" s="10"/>
      <c r="BX65" s="10"/>
      <c r="BY65" s="10"/>
      <c r="BZ65" s="10"/>
      <c r="CA65" s="10"/>
      <c r="CB65" s="10"/>
      <c r="CC65" s="10"/>
      <c r="CD65" s="10"/>
      <c r="CE65" s="10"/>
      <c r="CF65" s="10"/>
      <c r="CG65" s="10"/>
      <c r="CH65" s="10"/>
      <c r="CI65" s="10"/>
      <c r="CJ65" s="10"/>
      <c r="CK65" s="10"/>
      <c r="CL65" s="10"/>
      <c r="CM65" s="10"/>
      <c r="CN65" s="10"/>
      <c r="CO65" s="10"/>
      <c r="CP65" s="10"/>
      <c r="CQ65" s="10"/>
      <c r="CR65" s="10"/>
      <c r="CS65" s="10"/>
      <c r="CT65" s="10"/>
      <c r="CU65" s="10"/>
      <c r="CV65" s="10"/>
      <c r="CW65" s="10"/>
      <c r="CX65" s="10"/>
      <c r="CY65" s="10"/>
      <c r="CZ65" s="10"/>
      <c r="DA65" s="10"/>
      <c r="DB65" s="10"/>
      <c r="DC65" s="10"/>
      <c r="DD65" s="10"/>
      <c r="DE65" s="10"/>
      <c r="DF65" s="10"/>
      <c r="DG65" s="10"/>
      <c r="DH65" s="10"/>
      <c r="DI65" s="10"/>
      <c r="DJ65" s="10"/>
      <c r="DK65" s="10"/>
      <c r="DL65" s="10"/>
      <c r="DM65" s="10"/>
      <c r="DN65" s="10"/>
      <c r="DO65" s="10"/>
      <c r="DP65" s="10"/>
      <c r="DQ65" s="10"/>
      <c r="DR65" s="10"/>
      <c r="DS65" s="10"/>
      <c r="DT65" s="10"/>
      <c r="DU65" s="10"/>
      <c r="DV65" s="10"/>
      <c r="DW65" s="10"/>
      <c r="DX65" s="10"/>
      <c r="DY65" s="10"/>
      <c r="DZ65" s="10"/>
      <c r="EA65" s="10"/>
      <c r="EB65" s="10"/>
      <c r="EC65" s="10"/>
      <c r="ED65" s="10"/>
      <c r="EE65" s="10"/>
      <c r="EF65" s="10"/>
      <c r="EG65" s="10"/>
      <c r="EH65" s="10"/>
      <c r="EI65" s="10"/>
      <c r="EJ65" s="10"/>
      <c r="EK65" s="10"/>
      <c r="EL65" s="10"/>
      <c r="EM65" s="10"/>
      <c r="EN65" s="10"/>
      <c r="EO65" s="10"/>
      <c r="EP65" s="10"/>
      <c r="EQ65" s="10"/>
      <c r="ER65" s="10"/>
      <c r="ES65" s="10"/>
      <c r="ET65" s="10"/>
      <c r="EU65" s="10"/>
      <c r="EV65" s="10"/>
      <c r="EW65" s="9"/>
      <c r="EX65" s="9"/>
      <c r="EY65" s="9"/>
      <c r="EZ65" s="9"/>
      <c r="FA65" s="9"/>
      <c r="FB65" s="9"/>
      <c r="FN65" s="62" t="s">
        <v>193</v>
      </c>
      <c r="FO65" s="15" t="s">
        <v>165</v>
      </c>
      <c r="FP65" s="15" t="e">
        <f>SUM(#REF!)</f>
        <v>#REF!</v>
      </c>
      <c r="FQ65" s="15" t="e">
        <f>SUM(#REF!)</f>
        <v>#REF!</v>
      </c>
      <c r="FR65" s="15" t="e">
        <f>SUM(#REF!)</f>
        <v>#REF!</v>
      </c>
      <c r="FS65" s="15" t="e">
        <f>SUM(#REF!)</f>
        <v>#REF!</v>
      </c>
      <c r="FT65" s="15" t="e">
        <f>SUM(#REF!)</f>
        <v>#REF!</v>
      </c>
      <c r="FU65" s="15" t="e">
        <f>SUM(#REF!)</f>
        <v>#REF!</v>
      </c>
      <c r="FV65" s="15" t="e">
        <f>SUM(#REF!)</f>
        <v>#REF!</v>
      </c>
      <c r="FW65" s="15" t="e">
        <f>SUM(#REF!)</f>
        <v>#REF!</v>
      </c>
      <c r="FX65" s="15" t="e">
        <f>SUM(#REF!)</f>
        <v>#REF!</v>
      </c>
      <c r="FY65" s="15" t="e">
        <f>SUM(#REF!)</f>
        <v>#REF!</v>
      </c>
      <c r="FZ65" s="15" t="e">
        <f>SUM(#REF!)</f>
        <v>#REF!</v>
      </c>
      <c r="GA65" s="15" t="e">
        <f>SUM(#REF!)</f>
        <v>#REF!</v>
      </c>
      <c r="GB65" s="15" t="e">
        <f>SUM(#REF!)</f>
        <v>#REF!</v>
      </c>
      <c r="GC65" s="15" t="e">
        <f>SUM(#REF!)</f>
        <v>#REF!</v>
      </c>
      <c r="GD65" s="15" t="e">
        <f>SUM(#REF!)</f>
        <v>#REF!</v>
      </c>
      <c r="GE65" s="15" t="e">
        <f>SUM(#REF!)</f>
        <v>#REF!</v>
      </c>
      <c r="GF65" s="15" t="e">
        <f>SUM(#REF!)</f>
        <v>#REF!</v>
      </c>
      <c r="GG65" s="15" t="e">
        <f>SUM(#REF!)</f>
        <v>#REF!</v>
      </c>
      <c r="GH65" s="15" t="e">
        <f>SUM(#REF!)</f>
        <v>#REF!</v>
      </c>
      <c r="GI65" s="15" t="e">
        <f>SUM(#REF!)</f>
        <v>#REF!</v>
      </c>
      <c r="GJ65" s="15" t="e">
        <f>SUM(#REF!)</f>
        <v>#REF!</v>
      </c>
      <c r="GK65" s="15" t="e">
        <f>SUM(#REF!)</f>
        <v>#REF!</v>
      </c>
      <c r="GL65" s="15" t="e">
        <f>SUM(#REF!)</f>
        <v>#REF!</v>
      </c>
      <c r="GM65" s="15" t="e">
        <f>SUM(#REF!)</f>
        <v>#REF!</v>
      </c>
      <c r="GN65" s="15" t="e">
        <f>SUM(#REF!)</f>
        <v>#REF!</v>
      </c>
      <c r="GO65" s="15" t="e">
        <f>SUM(#REF!)</f>
        <v>#REF!</v>
      </c>
      <c r="GP65" s="15" t="e">
        <f>SUM(#REF!)</f>
        <v>#REF!</v>
      </c>
      <c r="GQ65" s="15" t="e">
        <f>SUM(#REF!)</f>
        <v>#REF!</v>
      </c>
      <c r="GR65" s="15" t="e">
        <f>SUM(#REF!)</f>
        <v>#REF!</v>
      </c>
      <c r="GS65" s="15" t="e">
        <f>SUM(#REF!)</f>
        <v>#REF!</v>
      </c>
      <c r="GT65" s="15" t="e">
        <f>SUM(#REF!)</f>
        <v>#REF!</v>
      </c>
      <c r="GU65" s="15" t="e">
        <f>SUM(#REF!)</f>
        <v>#REF!</v>
      </c>
      <c r="GV65" s="15" t="e">
        <f>SUM(#REF!)</f>
        <v>#REF!</v>
      </c>
      <c r="GW65" s="15" t="e">
        <f>SUM(#REF!)</f>
        <v>#REF!</v>
      </c>
      <c r="GX65" s="15" t="e">
        <f>SUM(#REF!)</f>
        <v>#REF!</v>
      </c>
      <c r="GY65" s="15" t="e">
        <f>SUM(#REF!)</f>
        <v>#REF!</v>
      </c>
      <c r="GZ65" s="15" t="e">
        <f>SUM(#REF!)</f>
        <v>#REF!</v>
      </c>
      <c r="HA65" s="15" t="e">
        <f>SUM(#REF!)</f>
        <v>#REF!</v>
      </c>
      <c r="HB65" s="15" t="e">
        <f>SUM(#REF!)</f>
        <v>#REF!</v>
      </c>
      <c r="HC65" s="15" t="e">
        <f>SUM(#REF!)</f>
        <v>#REF!</v>
      </c>
      <c r="HD65" s="15" t="e">
        <f>SUM(#REF!)</f>
        <v>#REF!</v>
      </c>
      <c r="HE65" s="15" t="e">
        <f>SUM(#REF!)</f>
        <v>#REF!</v>
      </c>
      <c r="HF65" s="15" t="e">
        <f>SUM(#REF!)</f>
        <v>#REF!</v>
      </c>
      <c r="HG65" s="15" t="e">
        <f>SUM(#REF!)</f>
        <v>#REF!</v>
      </c>
      <c r="HH65" s="15" t="e">
        <f>SUM(#REF!)</f>
        <v>#REF!</v>
      </c>
      <c r="HI65" s="15" t="e">
        <f>SUM(#REF!)</f>
        <v>#REF!</v>
      </c>
      <c r="HJ65" s="15" t="e">
        <f>SUM(#REF!)</f>
        <v>#REF!</v>
      </c>
      <c r="HK65" s="15" t="e">
        <f>SUM(#REF!)</f>
        <v>#REF!</v>
      </c>
      <c r="HL65" s="15" t="e">
        <f>SUM(#REF!)</f>
        <v>#REF!</v>
      </c>
      <c r="HM65" s="15" t="e">
        <f>SUM(#REF!)</f>
        <v>#REF!</v>
      </c>
      <c r="HN65" s="15" t="e">
        <f>SUM(#REF!)</f>
        <v>#REF!</v>
      </c>
      <c r="HO65" s="15" t="e">
        <f>SUM(#REF!)</f>
        <v>#REF!</v>
      </c>
      <c r="HP65" s="15" t="e">
        <f>SUM(#REF!)</f>
        <v>#REF!</v>
      </c>
      <c r="HQ65" s="15" t="e">
        <f>SUM(#REF!)</f>
        <v>#REF!</v>
      </c>
      <c r="HR65" s="15" t="e">
        <f>SUM(#REF!)</f>
        <v>#REF!</v>
      </c>
      <c r="HS65" s="15" t="e">
        <f>SUM(#REF!)</f>
        <v>#REF!</v>
      </c>
      <c r="HT65" s="15" t="e">
        <f>SUM(#REF!)</f>
        <v>#REF!</v>
      </c>
      <c r="HU65" s="15" t="e">
        <f>SUM(#REF!)</f>
        <v>#REF!</v>
      </c>
      <c r="HV65" s="15" t="e">
        <f>SUM(#REF!)</f>
        <v>#REF!</v>
      </c>
      <c r="HW65" s="15" t="e">
        <f>SUM(#REF!)</f>
        <v>#REF!</v>
      </c>
      <c r="HX65" s="15">
        <v>0</v>
      </c>
      <c r="HY65" s="15">
        <v>0</v>
      </c>
      <c r="HZ65" s="15">
        <v>0</v>
      </c>
      <c r="IA65" s="15" t="e">
        <f>SUM(#REF!)</f>
        <v>#REF!</v>
      </c>
      <c r="IB65" s="15" t="e">
        <f>SUM(#REF!)</f>
        <v>#REF!</v>
      </c>
      <c r="IC65" s="15" t="e">
        <f>SUM(#REF!)</f>
        <v>#REF!</v>
      </c>
      <c r="ID65" s="15" t="e">
        <f>SUM(#REF!)</f>
        <v>#REF!</v>
      </c>
      <c r="IE65" s="15" t="e">
        <f>SUM(#REF!)</f>
        <v>#REF!</v>
      </c>
      <c r="IF65" s="15" t="e">
        <f>SUM(#REF!)</f>
        <v>#REF!</v>
      </c>
      <c r="IG65" s="15" t="e">
        <f>SUM(#REF!)</f>
        <v>#REF!</v>
      </c>
      <c r="IH65" s="15" t="e">
        <f>SUM(#REF!)</f>
        <v>#REF!</v>
      </c>
      <c r="II65" s="15" t="e">
        <f>SUM(#REF!)</f>
        <v>#REF!</v>
      </c>
      <c r="IJ65" s="15" t="e">
        <f>SUM(#REF!)</f>
        <v>#REF!</v>
      </c>
      <c r="IK65" s="15" t="e">
        <f>SUM(#REF!)</f>
        <v>#REF!</v>
      </c>
      <c r="IL65" s="15"/>
      <c r="IM65" s="15"/>
      <c r="IN65" s="15"/>
      <c r="IO65" s="15"/>
      <c r="IP65" s="15"/>
      <c r="IQ65" s="15"/>
      <c r="IR65" s="15"/>
      <c r="IS65" s="15"/>
      <c r="IT65" s="15"/>
      <c r="IU65" s="15"/>
      <c r="IV65" s="15"/>
      <c r="IW65" s="15"/>
      <c r="IX65" s="15"/>
      <c r="IY65" s="15"/>
      <c r="IZ65" s="15"/>
      <c r="JA65" s="15"/>
      <c r="JB65" s="15"/>
      <c r="JC65" s="15"/>
      <c r="JD65" s="15"/>
      <c r="JE65" s="15"/>
      <c r="JF65" s="15"/>
      <c r="JG65" s="15"/>
      <c r="JH65" s="15"/>
      <c r="JI65" s="15"/>
      <c r="JJ65" s="15"/>
      <c r="JK65" s="15"/>
      <c r="JL65" s="15"/>
      <c r="JM65" s="15"/>
      <c r="JN65" s="15"/>
      <c r="JO65" s="15"/>
      <c r="JP65" s="15"/>
      <c r="JQ65" s="15"/>
      <c r="JR65" s="15"/>
      <c r="JS65" s="15"/>
      <c r="JT65" s="15"/>
      <c r="JU65" s="15"/>
      <c r="JV65" s="15"/>
      <c r="JW65" s="15"/>
      <c r="JX65" s="15"/>
      <c r="JY65" s="15"/>
      <c r="JZ65" s="15"/>
      <c r="KA65" s="15"/>
      <c r="KB65" s="15"/>
      <c r="KC65" s="15"/>
      <c r="KD65" s="15"/>
      <c r="KE65" s="15"/>
      <c r="KF65" s="15"/>
      <c r="KG65" s="15"/>
      <c r="KH65" s="15"/>
      <c r="KI65" s="15"/>
      <c r="KJ65" s="15"/>
      <c r="KK65" s="15"/>
      <c r="KL65" s="15"/>
      <c r="KM65" s="15"/>
      <c r="KN65" s="15"/>
      <c r="KO65" s="15"/>
      <c r="KP65" s="15"/>
      <c r="KQ65" s="15"/>
      <c r="KR65" s="15"/>
      <c r="KS65" s="15"/>
      <c r="KT65" s="15"/>
      <c r="KU65" s="15"/>
      <c r="KV65" s="15"/>
      <c r="KW65" s="15"/>
      <c r="KX65" s="15"/>
      <c r="KY65" s="15"/>
      <c r="KZ65" s="15"/>
      <c r="LA65" s="15"/>
      <c r="LB65" s="15"/>
      <c r="LC65" s="15"/>
      <c r="LD65" s="15"/>
      <c r="LE65" s="15"/>
      <c r="LF65" s="15"/>
      <c r="LG65" s="15"/>
      <c r="LH65" s="15"/>
      <c r="LI65" s="15"/>
      <c r="LJ65" s="15"/>
      <c r="LK65" s="15"/>
      <c r="LL65" s="15"/>
      <c r="LM65" s="15"/>
      <c r="LN65" s="15"/>
      <c r="LO65" s="15"/>
      <c r="LP65" s="15"/>
      <c r="LQ65" s="15"/>
      <c r="LR65" s="15"/>
      <c r="LS65" s="15"/>
      <c r="LT65" s="15"/>
      <c r="LU65" s="15"/>
      <c r="LV65" s="15"/>
      <c r="LW65" s="15"/>
      <c r="LX65" s="15"/>
      <c r="LY65" s="15"/>
      <c r="LZ65" s="15"/>
      <c r="MA65" s="15"/>
      <c r="MB65" s="15"/>
    </row>
    <row r="66" spans="2:340" s="47" customFormat="1" ht="15" hidden="1" x14ac:dyDescent="0.2">
      <c r="B66" s="110"/>
      <c r="C66" s="110"/>
      <c r="D66" s="10"/>
      <c r="E66" s="10"/>
      <c r="F66" s="10"/>
      <c r="G66" s="10"/>
      <c r="H66" s="10"/>
      <c r="I66" s="10"/>
      <c r="J66" s="10"/>
      <c r="K66" s="10"/>
      <c r="L66" s="10"/>
      <c r="M66" s="10"/>
      <c r="N66" s="10"/>
      <c r="O66" s="10"/>
      <c r="P66" s="10"/>
      <c r="Q66" s="10"/>
      <c r="R66" s="10"/>
      <c r="S66" s="10"/>
      <c r="T66" s="10"/>
      <c r="U66" s="10"/>
      <c r="V66" s="10"/>
      <c r="W66" s="10"/>
      <c r="X66" s="10"/>
      <c r="Y66" s="10"/>
      <c r="Z66" s="10"/>
      <c r="AA66" s="10"/>
      <c r="AB66" s="10"/>
      <c r="AC66" s="10"/>
      <c r="AD66" s="10"/>
      <c r="AE66" s="10"/>
      <c r="AF66" s="10"/>
      <c r="AG66" s="10"/>
      <c r="AH66" s="10"/>
      <c r="AI66" s="10"/>
      <c r="AJ66" s="10"/>
      <c r="AK66" s="10"/>
      <c r="AL66" s="10"/>
      <c r="AM66" s="10"/>
      <c r="AN66" s="10"/>
      <c r="AO66" s="10"/>
      <c r="AP66" s="10"/>
      <c r="AQ66" s="10"/>
      <c r="AR66" s="10"/>
      <c r="AS66" s="10"/>
      <c r="AT66" s="10"/>
      <c r="AU66" s="10"/>
      <c r="AV66" s="10"/>
      <c r="AW66" s="10"/>
      <c r="AX66" s="10"/>
      <c r="AY66" s="10"/>
      <c r="AZ66" s="10"/>
      <c r="BA66" s="10"/>
      <c r="BB66" s="10"/>
      <c r="BC66" s="10"/>
      <c r="BD66" s="10"/>
      <c r="BE66" s="10"/>
      <c r="BF66" s="10"/>
      <c r="BG66" s="10"/>
      <c r="BH66" s="10"/>
      <c r="BI66" s="10"/>
      <c r="BJ66" s="10"/>
      <c r="BK66" s="10"/>
      <c r="BL66" s="10"/>
      <c r="BM66" s="10"/>
      <c r="BN66" s="10"/>
      <c r="BO66" s="10"/>
      <c r="BP66" s="10"/>
      <c r="BQ66" s="10"/>
      <c r="BR66" s="10"/>
      <c r="BS66" s="10"/>
      <c r="BT66" s="10"/>
      <c r="BU66" s="10"/>
      <c r="BV66" s="10"/>
      <c r="BW66" s="10"/>
      <c r="BX66" s="10"/>
      <c r="BY66" s="10"/>
      <c r="BZ66" s="10"/>
      <c r="CA66" s="10"/>
      <c r="CB66" s="10"/>
      <c r="CC66" s="10"/>
      <c r="CD66" s="10"/>
      <c r="CE66" s="10"/>
      <c r="CF66" s="10"/>
      <c r="CG66" s="10"/>
      <c r="CH66" s="10"/>
      <c r="CI66" s="10"/>
      <c r="CJ66" s="10"/>
      <c r="CK66" s="10"/>
      <c r="CL66" s="10"/>
      <c r="CM66" s="10"/>
      <c r="CN66" s="10"/>
      <c r="CO66" s="10"/>
      <c r="CP66" s="10"/>
      <c r="CQ66" s="10"/>
      <c r="CR66" s="10"/>
      <c r="CS66" s="10"/>
      <c r="CT66" s="10"/>
      <c r="CU66" s="10"/>
      <c r="CV66" s="10"/>
      <c r="CW66" s="10"/>
      <c r="CX66" s="10"/>
      <c r="CY66" s="10"/>
      <c r="CZ66" s="10"/>
      <c r="DA66" s="10"/>
      <c r="DB66" s="10"/>
      <c r="DC66" s="10"/>
      <c r="DD66" s="10"/>
      <c r="DE66" s="10"/>
      <c r="DF66" s="10"/>
      <c r="DG66" s="10"/>
      <c r="DH66" s="10"/>
      <c r="DI66" s="10"/>
      <c r="DJ66" s="10"/>
      <c r="DK66" s="10"/>
      <c r="DL66" s="10"/>
      <c r="DM66" s="10"/>
      <c r="DN66" s="10"/>
      <c r="DO66" s="10"/>
      <c r="DP66" s="10"/>
      <c r="DQ66" s="10"/>
      <c r="DR66" s="10"/>
      <c r="DS66" s="10"/>
      <c r="DT66" s="10"/>
      <c r="DU66" s="10"/>
      <c r="DV66" s="10"/>
      <c r="DW66" s="10"/>
      <c r="DX66" s="10"/>
      <c r="DY66" s="10"/>
      <c r="DZ66" s="10"/>
      <c r="EA66" s="10"/>
      <c r="EB66" s="10"/>
      <c r="EC66" s="10"/>
      <c r="ED66" s="10"/>
      <c r="EE66" s="10"/>
      <c r="EF66" s="10"/>
      <c r="EG66" s="10"/>
      <c r="EH66" s="10"/>
      <c r="EI66" s="10"/>
      <c r="EJ66" s="10"/>
      <c r="EK66" s="10"/>
      <c r="EL66" s="10"/>
      <c r="EM66" s="10"/>
      <c r="EN66" s="10"/>
      <c r="EO66" s="10"/>
      <c r="EP66" s="10"/>
      <c r="EQ66" s="10"/>
      <c r="ER66" s="10"/>
      <c r="ES66" s="10"/>
      <c r="ET66" s="10"/>
      <c r="EU66" s="10"/>
      <c r="EV66" s="10"/>
      <c r="EW66" s="9"/>
      <c r="EX66" s="9"/>
      <c r="EY66" s="9"/>
      <c r="EZ66" s="9"/>
      <c r="FA66" s="9"/>
      <c r="FB66" s="9"/>
      <c r="FN66" s="62" t="s">
        <v>194</v>
      </c>
      <c r="FO66" s="15" t="s">
        <v>135</v>
      </c>
      <c r="FP66" s="15" t="e">
        <f>SUM(#REF!)</f>
        <v>#REF!</v>
      </c>
      <c r="FQ66" s="15" t="e">
        <f>SUM(#REF!)</f>
        <v>#REF!</v>
      </c>
      <c r="FR66" s="15" t="e">
        <f>SUM(#REF!)</f>
        <v>#REF!</v>
      </c>
      <c r="FS66" s="15" t="e">
        <f>SUM(#REF!)</f>
        <v>#REF!</v>
      </c>
      <c r="FT66" s="15" t="e">
        <f>SUM(#REF!)</f>
        <v>#REF!</v>
      </c>
      <c r="FU66" s="15" t="e">
        <f>SUM(#REF!)</f>
        <v>#REF!</v>
      </c>
      <c r="FV66" s="15" t="e">
        <f>SUM(#REF!)</f>
        <v>#REF!</v>
      </c>
      <c r="FW66" s="15" t="e">
        <f>SUM(#REF!)</f>
        <v>#REF!</v>
      </c>
      <c r="FX66" s="15" t="e">
        <f>SUM(#REF!)</f>
        <v>#REF!</v>
      </c>
      <c r="FY66" s="15" t="e">
        <f>SUM(#REF!)</f>
        <v>#REF!</v>
      </c>
      <c r="FZ66" s="15" t="e">
        <f>SUM(#REF!)</f>
        <v>#REF!</v>
      </c>
      <c r="GA66" s="15" t="e">
        <f>SUM(#REF!)</f>
        <v>#REF!</v>
      </c>
      <c r="GB66" s="15" t="e">
        <f>SUM(#REF!)</f>
        <v>#REF!</v>
      </c>
      <c r="GC66" s="15" t="e">
        <f>SUM(#REF!)</f>
        <v>#REF!</v>
      </c>
      <c r="GD66" s="15" t="e">
        <f>SUM(#REF!)</f>
        <v>#REF!</v>
      </c>
      <c r="GE66" s="15" t="e">
        <f>SUM(#REF!)</f>
        <v>#REF!</v>
      </c>
      <c r="GF66" s="15" t="e">
        <f>SUM(#REF!)</f>
        <v>#REF!</v>
      </c>
      <c r="GG66" s="15" t="e">
        <f>SUM(#REF!)</f>
        <v>#REF!</v>
      </c>
      <c r="GH66" s="15" t="e">
        <f>SUM(#REF!)</f>
        <v>#REF!</v>
      </c>
      <c r="GI66" s="15" t="e">
        <f>SUM(#REF!)</f>
        <v>#REF!</v>
      </c>
      <c r="GJ66" s="15" t="e">
        <f>SUM(#REF!)</f>
        <v>#REF!</v>
      </c>
      <c r="GK66" s="15" t="e">
        <f>SUM(#REF!)</f>
        <v>#REF!</v>
      </c>
      <c r="GL66" s="15" t="e">
        <f>SUM(#REF!)</f>
        <v>#REF!</v>
      </c>
      <c r="GM66" s="15" t="e">
        <f>SUM(#REF!)</f>
        <v>#REF!</v>
      </c>
      <c r="GN66" s="15" t="e">
        <f>SUM(#REF!)</f>
        <v>#REF!</v>
      </c>
      <c r="GO66" s="15" t="e">
        <f>SUM(#REF!)</f>
        <v>#REF!</v>
      </c>
      <c r="GP66" s="15" t="e">
        <f>SUM(#REF!)</f>
        <v>#REF!</v>
      </c>
      <c r="GQ66" s="15" t="e">
        <f>SUM(#REF!)</f>
        <v>#REF!</v>
      </c>
      <c r="GR66" s="15" t="e">
        <f>SUM(#REF!)</f>
        <v>#REF!</v>
      </c>
      <c r="GS66" s="15" t="e">
        <f>SUM(#REF!)</f>
        <v>#REF!</v>
      </c>
      <c r="GT66" s="15" t="e">
        <f>SUM(#REF!)</f>
        <v>#REF!</v>
      </c>
      <c r="GU66" s="15" t="e">
        <f>SUM(#REF!)</f>
        <v>#REF!</v>
      </c>
      <c r="GV66" s="15" t="e">
        <f>SUM(#REF!)</f>
        <v>#REF!</v>
      </c>
      <c r="GW66" s="15" t="e">
        <f>SUM(#REF!)</f>
        <v>#REF!</v>
      </c>
      <c r="GX66" s="15" t="e">
        <f>SUM(#REF!)</f>
        <v>#REF!</v>
      </c>
      <c r="GY66" s="15" t="e">
        <f>SUM(#REF!)</f>
        <v>#REF!</v>
      </c>
      <c r="GZ66" s="15" t="e">
        <f>SUM(#REF!)</f>
        <v>#REF!</v>
      </c>
      <c r="HA66" s="15" t="e">
        <f>SUM(#REF!)</f>
        <v>#REF!</v>
      </c>
      <c r="HB66" s="15" t="e">
        <f>SUM(#REF!)</f>
        <v>#REF!</v>
      </c>
      <c r="HC66" s="15" t="e">
        <f>SUM(#REF!)</f>
        <v>#REF!</v>
      </c>
      <c r="HD66" s="15" t="e">
        <f>SUM(#REF!)</f>
        <v>#REF!</v>
      </c>
      <c r="HE66" s="15" t="e">
        <f>SUM(#REF!)</f>
        <v>#REF!</v>
      </c>
      <c r="HF66" s="15" t="e">
        <f>SUM(#REF!)</f>
        <v>#REF!</v>
      </c>
      <c r="HG66" s="15" t="e">
        <f>SUM(#REF!)</f>
        <v>#REF!</v>
      </c>
      <c r="HH66" s="15" t="e">
        <f>SUM(#REF!)</f>
        <v>#REF!</v>
      </c>
      <c r="HI66" s="15" t="e">
        <f>SUM(#REF!)</f>
        <v>#REF!</v>
      </c>
      <c r="HJ66" s="15" t="e">
        <f>SUM(#REF!)</f>
        <v>#REF!</v>
      </c>
      <c r="HK66" s="15" t="e">
        <f>SUM(#REF!)</f>
        <v>#REF!</v>
      </c>
      <c r="HL66" s="15" t="e">
        <f>SUM(#REF!)</f>
        <v>#REF!</v>
      </c>
      <c r="HM66" s="15" t="e">
        <f>SUM(#REF!)</f>
        <v>#REF!</v>
      </c>
      <c r="HN66" s="15" t="e">
        <f>SUM(#REF!)</f>
        <v>#REF!</v>
      </c>
      <c r="HO66" s="15" t="e">
        <f>SUM(#REF!)</f>
        <v>#REF!</v>
      </c>
      <c r="HP66" s="15" t="e">
        <f>SUM(#REF!)</f>
        <v>#REF!</v>
      </c>
      <c r="HQ66" s="15" t="e">
        <f>SUM(#REF!)</f>
        <v>#REF!</v>
      </c>
      <c r="HR66" s="15" t="e">
        <f>SUM(#REF!)</f>
        <v>#REF!</v>
      </c>
      <c r="HS66" s="15" t="e">
        <f>SUM(#REF!)</f>
        <v>#REF!</v>
      </c>
      <c r="HT66" s="15" t="e">
        <f>SUM(#REF!)</f>
        <v>#REF!</v>
      </c>
      <c r="HU66" s="15" t="e">
        <f>SUM(#REF!)</f>
        <v>#REF!</v>
      </c>
      <c r="HV66" s="15" t="e">
        <f>SUM(#REF!)</f>
        <v>#REF!</v>
      </c>
      <c r="HW66" s="15" t="e">
        <f>SUM(#REF!)</f>
        <v>#REF!</v>
      </c>
      <c r="HX66" s="15">
        <v>0</v>
      </c>
      <c r="HY66" s="15">
        <v>0</v>
      </c>
      <c r="HZ66" s="15">
        <v>0</v>
      </c>
      <c r="IA66" s="15" t="e">
        <f>SUM(#REF!)</f>
        <v>#REF!</v>
      </c>
      <c r="IB66" s="15" t="e">
        <f>SUM(#REF!)</f>
        <v>#REF!</v>
      </c>
      <c r="IC66" s="15" t="e">
        <f>SUM(#REF!)</f>
        <v>#REF!</v>
      </c>
      <c r="ID66" s="15" t="e">
        <f>SUM(#REF!)</f>
        <v>#REF!</v>
      </c>
      <c r="IE66" s="15" t="e">
        <f>SUM(#REF!)</f>
        <v>#REF!</v>
      </c>
      <c r="IF66" s="15" t="e">
        <f>SUM(#REF!)</f>
        <v>#REF!</v>
      </c>
      <c r="IG66" s="15" t="e">
        <f>SUM(#REF!)</f>
        <v>#REF!</v>
      </c>
      <c r="IH66" s="15" t="e">
        <f>SUM(#REF!)</f>
        <v>#REF!</v>
      </c>
      <c r="II66" s="15" t="e">
        <f>SUM(#REF!)</f>
        <v>#REF!</v>
      </c>
      <c r="IJ66" s="15" t="e">
        <f>SUM(#REF!)</f>
        <v>#REF!</v>
      </c>
      <c r="IK66" s="15" t="e">
        <f>SUM(#REF!)</f>
        <v>#REF!</v>
      </c>
      <c r="IL66" s="15"/>
      <c r="IM66" s="15"/>
      <c r="IN66" s="15"/>
      <c r="IO66" s="15"/>
      <c r="IP66" s="15"/>
      <c r="IQ66" s="15"/>
      <c r="IR66" s="15"/>
      <c r="IS66" s="15"/>
      <c r="IT66" s="15"/>
      <c r="IU66" s="15"/>
      <c r="IV66" s="15"/>
      <c r="IW66" s="15"/>
      <c r="IX66" s="15"/>
      <c r="IY66" s="15"/>
      <c r="IZ66" s="15"/>
      <c r="JA66" s="15"/>
      <c r="JB66" s="15"/>
      <c r="JC66" s="15"/>
      <c r="JD66" s="15"/>
      <c r="JE66" s="15"/>
      <c r="JF66" s="15"/>
      <c r="JG66" s="15"/>
      <c r="JH66" s="15"/>
      <c r="JI66" s="15"/>
      <c r="JJ66" s="15"/>
      <c r="JK66" s="15"/>
      <c r="JL66" s="15"/>
      <c r="JM66" s="15"/>
      <c r="JN66" s="15"/>
      <c r="JO66" s="15"/>
      <c r="JP66" s="15"/>
      <c r="JQ66" s="15"/>
      <c r="JR66" s="15"/>
      <c r="JS66" s="15"/>
      <c r="JT66" s="15"/>
      <c r="JU66" s="15"/>
      <c r="JV66" s="15"/>
      <c r="JW66" s="15"/>
      <c r="JX66" s="15"/>
      <c r="JY66" s="15"/>
      <c r="JZ66" s="15"/>
      <c r="KA66" s="15"/>
      <c r="KB66" s="15"/>
      <c r="KC66" s="15"/>
      <c r="KD66" s="15"/>
      <c r="KE66" s="15"/>
      <c r="KF66" s="15"/>
      <c r="KG66" s="15"/>
      <c r="KH66" s="15"/>
      <c r="KI66" s="15"/>
      <c r="KJ66" s="15"/>
      <c r="KK66" s="15"/>
      <c r="KL66" s="15"/>
      <c r="KM66" s="15"/>
      <c r="KN66" s="15"/>
      <c r="KO66" s="15"/>
      <c r="KP66" s="15"/>
      <c r="KQ66" s="15"/>
      <c r="KR66" s="15"/>
      <c r="KS66" s="15"/>
      <c r="KT66" s="15"/>
      <c r="KU66" s="15"/>
      <c r="KV66" s="15"/>
      <c r="KW66" s="15"/>
      <c r="KX66" s="15"/>
      <c r="KY66" s="15"/>
      <c r="KZ66" s="15"/>
      <c r="LA66" s="15"/>
      <c r="LB66" s="15"/>
      <c r="LC66" s="15"/>
      <c r="LD66" s="15"/>
      <c r="LE66" s="15"/>
      <c r="LF66" s="15"/>
      <c r="LG66" s="15"/>
      <c r="LH66" s="15"/>
      <c r="LI66" s="15"/>
      <c r="LJ66" s="15"/>
      <c r="LK66" s="15"/>
      <c r="LL66" s="15"/>
      <c r="LM66" s="15"/>
      <c r="LN66" s="15"/>
      <c r="LO66" s="15"/>
      <c r="LP66" s="15"/>
      <c r="LQ66" s="15"/>
      <c r="LR66" s="15"/>
      <c r="LS66" s="15"/>
      <c r="LT66" s="15"/>
      <c r="LU66" s="15"/>
      <c r="LV66" s="15"/>
      <c r="LW66" s="15"/>
      <c r="LX66" s="15"/>
      <c r="LY66" s="15"/>
      <c r="LZ66" s="15"/>
      <c r="MA66" s="15"/>
      <c r="MB66" s="15"/>
    </row>
    <row r="67" spans="2:340" s="47" customFormat="1" ht="15" x14ac:dyDescent="0.2">
      <c r="B67" s="110" t="s">
        <v>237</v>
      </c>
      <c r="C67" s="110"/>
      <c r="D67" s="10"/>
      <c r="E67" s="10"/>
      <c r="F67" s="10"/>
      <c r="G67" s="10"/>
      <c r="H67" s="10"/>
      <c r="I67" s="10"/>
      <c r="J67" s="10"/>
      <c r="K67" s="10"/>
      <c r="L67" s="10"/>
      <c r="M67" s="10"/>
      <c r="N67" s="10"/>
      <c r="O67" s="10"/>
      <c r="P67" s="10"/>
      <c r="Q67" s="10"/>
      <c r="R67" s="10"/>
      <c r="S67" s="10"/>
      <c r="T67" s="10"/>
      <c r="U67" s="10"/>
      <c r="V67" s="10"/>
      <c r="W67" s="10"/>
      <c r="X67" s="10"/>
      <c r="Y67" s="10"/>
      <c r="Z67" s="10"/>
      <c r="AA67" s="10"/>
      <c r="AB67" s="10"/>
      <c r="AC67" s="10"/>
      <c r="AD67" s="10"/>
      <c r="AE67" s="10"/>
      <c r="AF67" s="10"/>
      <c r="AG67" s="10"/>
      <c r="AH67" s="10"/>
      <c r="AI67" s="10"/>
      <c r="AJ67" s="10"/>
      <c r="AK67" s="10"/>
      <c r="AL67" s="10"/>
      <c r="AM67" s="10"/>
      <c r="AN67" s="10"/>
      <c r="AO67" s="10"/>
      <c r="AP67" s="10"/>
      <c r="AQ67" s="10"/>
      <c r="AR67" s="10"/>
      <c r="AS67" s="10"/>
      <c r="AT67" s="10"/>
      <c r="AU67" s="10"/>
      <c r="AV67" s="10"/>
      <c r="AW67" s="10"/>
      <c r="AX67" s="10"/>
      <c r="AY67" s="10"/>
      <c r="AZ67" s="10"/>
      <c r="BA67" s="10"/>
      <c r="BB67" s="10"/>
      <c r="BC67" s="10"/>
      <c r="BD67" s="10"/>
      <c r="BE67" s="10"/>
      <c r="BF67" s="10"/>
      <c r="BG67" s="10"/>
      <c r="BH67" s="10"/>
      <c r="BI67" s="10"/>
      <c r="BJ67" s="10"/>
      <c r="BK67" s="10"/>
      <c r="BL67" s="10"/>
      <c r="BM67" s="10"/>
      <c r="BN67" s="10"/>
      <c r="BO67" s="10"/>
      <c r="BP67" s="10"/>
      <c r="BQ67" s="10"/>
      <c r="BR67" s="10"/>
      <c r="BS67" s="10"/>
      <c r="BT67" s="10"/>
      <c r="BU67" s="10"/>
      <c r="BV67" s="10"/>
      <c r="BW67" s="10"/>
      <c r="BX67" s="10"/>
      <c r="BY67" s="10"/>
      <c r="BZ67" s="10"/>
      <c r="CA67" s="10"/>
      <c r="CB67" s="10"/>
      <c r="CC67" s="10"/>
      <c r="CD67" s="10"/>
      <c r="CE67" s="10"/>
      <c r="CF67" s="10"/>
      <c r="CG67" s="10"/>
      <c r="CH67" s="10"/>
      <c r="CI67" s="10"/>
      <c r="CJ67" s="10"/>
      <c r="CK67" s="10"/>
      <c r="CL67" s="10"/>
      <c r="CM67" s="10"/>
      <c r="CN67" s="10"/>
      <c r="CO67" s="10"/>
      <c r="CP67" s="10"/>
      <c r="CQ67" s="10"/>
      <c r="CR67" s="10"/>
      <c r="CS67" s="10"/>
      <c r="CT67" s="10"/>
      <c r="CU67" s="10"/>
      <c r="CV67" s="10"/>
      <c r="CW67" s="10"/>
      <c r="CX67" s="10"/>
      <c r="CY67" s="10"/>
      <c r="CZ67" s="10"/>
      <c r="DA67" s="10"/>
      <c r="DB67" s="10"/>
      <c r="DC67" s="10"/>
      <c r="DD67" s="10"/>
      <c r="DE67" s="10"/>
      <c r="DF67" s="10"/>
      <c r="DG67" s="10"/>
      <c r="DH67" s="10"/>
      <c r="DI67" s="10"/>
      <c r="DJ67" s="10"/>
      <c r="DK67" s="10"/>
      <c r="DL67" s="10"/>
      <c r="DM67" s="10"/>
      <c r="DN67" s="10"/>
      <c r="DO67" s="10"/>
      <c r="DP67" s="10"/>
      <c r="DQ67" s="10"/>
      <c r="DR67" s="10"/>
      <c r="DS67" s="10"/>
      <c r="DT67" s="10"/>
      <c r="DU67" s="10"/>
      <c r="DV67" s="10"/>
      <c r="DW67" s="10"/>
      <c r="DX67" s="10"/>
      <c r="DY67" s="10"/>
      <c r="DZ67" s="10"/>
      <c r="EA67" s="10"/>
      <c r="EB67" s="10"/>
      <c r="EC67" s="10"/>
      <c r="ED67" s="10"/>
      <c r="EE67" s="10"/>
      <c r="EF67" s="10"/>
      <c r="EG67" s="10"/>
      <c r="EH67" s="10"/>
      <c r="EI67" s="10"/>
      <c r="EJ67" s="10"/>
      <c r="EK67" s="10"/>
      <c r="EL67" s="10"/>
      <c r="EM67" s="10"/>
      <c r="EN67" s="10"/>
      <c r="EO67" s="10"/>
      <c r="EP67" s="10"/>
      <c r="EQ67" s="10"/>
      <c r="ER67" s="10"/>
      <c r="ES67" s="10"/>
      <c r="ET67" s="10"/>
      <c r="EU67" s="10"/>
      <c r="EV67" s="10"/>
      <c r="EW67" s="9"/>
      <c r="EX67" s="9"/>
      <c r="EY67" s="9"/>
      <c r="EZ67" s="9"/>
      <c r="FA67" s="9"/>
      <c r="FB67" s="9"/>
      <c r="FN67" s="62" t="s">
        <v>195</v>
      </c>
      <c r="FO67" s="15" t="s">
        <v>134</v>
      </c>
      <c r="FP67" s="15">
        <f t="shared" ref="FP67:GU67" si="73">SUM(FP14:FP34)</f>
        <v>86298</v>
      </c>
      <c r="FQ67" s="15">
        <f t="shared" si="73"/>
        <v>97142</v>
      </c>
      <c r="FR67" s="15">
        <f t="shared" si="73"/>
        <v>105930</v>
      </c>
      <c r="FS67" s="15">
        <f t="shared" si="73"/>
        <v>107709</v>
      </c>
      <c r="FT67" s="15">
        <f t="shared" si="73"/>
        <v>112327</v>
      </c>
      <c r="FU67" s="15">
        <f t="shared" si="73"/>
        <v>117606</v>
      </c>
      <c r="FV67" s="15">
        <f t="shared" si="73"/>
        <v>111929</v>
      </c>
      <c r="FW67" s="15">
        <f t="shared" si="73"/>
        <v>107543</v>
      </c>
      <c r="FX67" s="15">
        <f t="shared" si="73"/>
        <v>102730</v>
      </c>
      <c r="FY67" s="15">
        <f t="shared" si="73"/>
        <v>98837</v>
      </c>
      <c r="FZ67" s="15">
        <f t="shared" si="73"/>
        <v>95636</v>
      </c>
      <c r="GA67" s="15">
        <f t="shared" si="73"/>
        <v>93541</v>
      </c>
      <c r="GB67" s="15">
        <f t="shared" si="73"/>
        <v>88523</v>
      </c>
      <c r="GC67" s="15">
        <f t="shared" si="73"/>
        <v>85144</v>
      </c>
      <c r="GD67" s="15">
        <f t="shared" si="73"/>
        <v>85276</v>
      </c>
      <c r="GE67" s="15">
        <f t="shared" si="73"/>
        <v>82715</v>
      </c>
      <c r="GF67" s="15">
        <f t="shared" si="73"/>
        <v>84754</v>
      </c>
      <c r="GG67" s="15">
        <f t="shared" si="73"/>
        <v>86835</v>
      </c>
      <c r="GH67" s="15">
        <f t="shared" si="73"/>
        <v>81984</v>
      </c>
      <c r="GI67" s="15">
        <f t="shared" si="73"/>
        <v>74125</v>
      </c>
      <c r="GJ67" s="15">
        <f t="shared" si="73"/>
        <v>72773</v>
      </c>
      <c r="GK67" s="15">
        <f t="shared" si="73"/>
        <v>68551</v>
      </c>
      <c r="GL67" s="15">
        <f t="shared" si="73"/>
        <v>62764</v>
      </c>
      <c r="GM67" s="15">
        <f t="shared" si="73"/>
        <v>65318</v>
      </c>
      <c r="GN67" s="15">
        <f t="shared" si="73"/>
        <v>64006</v>
      </c>
      <c r="GO67" s="15">
        <f t="shared" si="73"/>
        <v>61071</v>
      </c>
      <c r="GP67" s="15">
        <f t="shared" si="73"/>
        <v>64074</v>
      </c>
      <c r="GQ67" s="15">
        <f t="shared" si="73"/>
        <v>65208</v>
      </c>
      <c r="GR67" s="15">
        <f t="shared" si="73"/>
        <v>78897</v>
      </c>
      <c r="GS67" s="15">
        <f t="shared" si="73"/>
        <v>79389</v>
      </c>
      <c r="GT67" s="15">
        <f t="shared" si="73"/>
        <v>69470</v>
      </c>
      <c r="GU67" s="15">
        <f t="shared" si="73"/>
        <v>62677</v>
      </c>
      <c r="GV67" s="15">
        <f t="shared" ref="GV67:HW67" si="74">SUM(GV14:GV34)</f>
        <v>60752</v>
      </c>
      <c r="GW67" s="15">
        <f t="shared" si="74"/>
        <v>56910</v>
      </c>
      <c r="GX67" s="15">
        <f t="shared" si="74"/>
        <v>53704</v>
      </c>
      <c r="GY67" s="15">
        <f t="shared" si="74"/>
        <v>54975</v>
      </c>
      <c r="GZ67" s="15">
        <f t="shared" si="74"/>
        <v>53209</v>
      </c>
      <c r="HA67" s="15">
        <f t="shared" si="74"/>
        <v>50853</v>
      </c>
      <c r="HB67" s="15">
        <f t="shared" si="74"/>
        <v>54484</v>
      </c>
      <c r="HC67" s="15">
        <f t="shared" si="74"/>
        <v>56817</v>
      </c>
      <c r="HD67" s="15">
        <f t="shared" si="74"/>
        <v>58684</v>
      </c>
      <c r="HE67" s="15">
        <f t="shared" si="74"/>
        <v>63324</v>
      </c>
      <c r="HF67" s="15">
        <f t="shared" si="74"/>
        <v>52744</v>
      </c>
      <c r="HG67" s="15">
        <f t="shared" si="74"/>
        <v>46769</v>
      </c>
      <c r="HH67" s="15">
        <f t="shared" si="74"/>
        <v>43114</v>
      </c>
      <c r="HI67" s="15">
        <f t="shared" si="74"/>
        <v>37439</v>
      </c>
      <c r="HJ67" s="15">
        <f t="shared" si="74"/>
        <v>37414</v>
      </c>
      <c r="HK67" s="15">
        <f t="shared" si="74"/>
        <v>38810</v>
      </c>
      <c r="HL67" s="15">
        <f t="shared" si="74"/>
        <v>36951</v>
      </c>
      <c r="HM67" s="15">
        <f t="shared" si="74"/>
        <v>35989</v>
      </c>
      <c r="HN67" s="15">
        <f t="shared" si="74"/>
        <v>38718</v>
      </c>
      <c r="HO67" s="15">
        <f t="shared" si="74"/>
        <v>42169</v>
      </c>
      <c r="HP67" s="15">
        <f t="shared" si="74"/>
        <v>43952</v>
      </c>
      <c r="HQ67" s="15">
        <f t="shared" si="74"/>
        <v>47996</v>
      </c>
      <c r="HR67" s="15">
        <f t="shared" si="74"/>
        <v>46142</v>
      </c>
      <c r="HS67" s="15">
        <f t="shared" si="74"/>
        <v>40928</v>
      </c>
      <c r="HT67" s="15">
        <f t="shared" si="74"/>
        <v>38505</v>
      </c>
      <c r="HU67" s="15">
        <f t="shared" si="74"/>
        <v>36668</v>
      </c>
      <c r="HV67" s="15">
        <f t="shared" si="74"/>
        <v>35134</v>
      </c>
      <c r="HW67" s="15">
        <f t="shared" si="74"/>
        <v>35828</v>
      </c>
      <c r="HX67" s="15">
        <v>35920</v>
      </c>
      <c r="HY67" s="15">
        <v>38126</v>
      </c>
      <c r="HZ67" s="15">
        <v>38161</v>
      </c>
      <c r="IA67" s="15">
        <f t="shared" ref="IA67:JR67" si="75">SUM(IA14:IA34)</f>
        <v>40741</v>
      </c>
      <c r="IB67" s="15">
        <f t="shared" si="75"/>
        <v>42930</v>
      </c>
      <c r="IC67" s="15">
        <f t="shared" si="75"/>
        <v>45607</v>
      </c>
      <c r="ID67" s="15">
        <f t="shared" si="75"/>
        <v>41921</v>
      </c>
      <c r="IE67" s="15">
        <f t="shared" si="75"/>
        <v>37469</v>
      </c>
      <c r="IF67" s="15">
        <f t="shared" si="75"/>
        <v>33583</v>
      </c>
      <c r="IG67" s="15">
        <f t="shared" si="75"/>
        <v>31150</v>
      </c>
      <c r="IH67" s="15">
        <f t="shared" si="75"/>
        <v>29913</v>
      </c>
      <c r="II67" s="15">
        <f t="shared" si="75"/>
        <v>29754</v>
      </c>
      <c r="IJ67" s="15">
        <f t="shared" si="75"/>
        <v>28909</v>
      </c>
      <c r="IK67" s="15">
        <f t="shared" si="75"/>
        <v>28882</v>
      </c>
      <c r="IL67" s="15">
        <f t="shared" si="75"/>
        <v>33539</v>
      </c>
      <c r="IM67" s="15">
        <f t="shared" si="75"/>
        <v>34185</v>
      </c>
      <c r="IN67" s="15">
        <f t="shared" si="75"/>
        <v>36521</v>
      </c>
      <c r="IO67" s="15">
        <f t="shared" si="75"/>
        <v>40154</v>
      </c>
      <c r="IP67" s="15">
        <f t="shared" si="75"/>
        <v>38119</v>
      </c>
      <c r="IQ67" s="15">
        <f t="shared" si="75"/>
        <v>34517</v>
      </c>
      <c r="IR67" s="15">
        <f t="shared" si="75"/>
        <v>30637</v>
      </c>
      <c r="IS67" s="15">
        <f t="shared" si="75"/>
        <v>28235</v>
      </c>
      <c r="IT67" s="15">
        <f t="shared" si="75"/>
        <v>26950</v>
      </c>
      <c r="IU67" s="15">
        <f t="shared" si="75"/>
        <v>29755</v>
      </c>
      <c r="IV67" s="15">
        <f t="shared" si="75"/>
        <v>26868</v>
      </c>
      <c r="IW67" s="15">
        <f t="shared" si="75"/>
        <v>26381</v>
      </c>
      <c r="IX67" s="15">
        <f t="shared" si="75"/>
        <v>30814</v>
      </c>
      <c r="IY67" s="15">
        <f t="shared" si="75"/>
        <v>33320</v>
      </c>
      <c r="IZ67" s="15">
        <f t="shared" si="75"/>
        <v>34667</v>
      </c>
      <c r="JA67" s="15">
        <f t="shared" si="75"/>
        <v>38289</v>
      </c>
      <c r="JB67" s="15">
        <f t="shared" si="75"/>
        <v>36845</v>
      </c>
      <c r="JC67" s="15">
        <f t="shared" si="75"/>
        <v>31407</v>
      </c>
      <c r="JD67" s="15">
        <f t="shared" si="75"/>
        <v>29252</v>
      </c>
      <c r="JE67" s="15">
        <f t="shared" si="75"/>
        <v>28167</v>
      </c>
      <c r="JF67" s="15">
        <f t="shared" si="75"/>
        <v>25041</v>
      </c>
      <c r="JG67" s="15">
        <f t="shared" si="75"/>
        <v>26034</v>
      </c>
      <c r="JH67" s="15">
        <f t="shared" si="75"/>
        <v>25458</v>
      </c>
      <c r="JI67" s="15">
        <f t="shared" si="75"/>
        <v>24399</v>
      </c>
      <c r="JJ67" s="15">
        <f t="shared" si="75"/>
        <v>27992</v>
      </c>
      <c r="JK67" s="15">
        <f t="shared" si="75"/>
        <v>30532</v>
      </c>
      <c r="JL67" s="15">
        <f t="shared" si="75"/>
        <v>31106</v>
      </c>
      <c r="JM67" s="15">
        <f t="shared" si="75"/>
        <v>34464</v>
      </c>
      <c r="JN67" s="15">
        <f t="shared" si="75"/>
        <v>33657</v>
      </c>
      <c r="JO67" s="15">
        <f t="shared" si="75"/>
        <v>28895</v>
      </c>
      <c r="JP67" s="15">
        <f t="shared" si="75"/>
        <v>26438</v>
      </c>
      <c r="JQ67" s="15">
        <f t="shared" si="75"/>
        <v>22185</v>
      </c>
      <c r="JR67" s="15">
        <f t="shared" si="75"/>
        <v>22013</v>
      </c>
      <c r="JS67" s="15">
        <f t="shared" ref="JS67:JT67" si="76">SUM(JS14:JS34)</f>
        <v>22282</v>
      </c>
      <c r="JT67" s="15">
        <f t="shared" si="76"/>
        <v>22696</v>
      </c>
      <c r="JU67" s="15">
        <f t="shared" ref="JU67:JV67" si="77">SUM(JU14:JU34)</f>
        <v>22176</v>
      </c>
      <c r="JV67" s="15">
        <f t="shared" si="77"/>
        <v>25061</v>
      </c>
      <c r="JW67" s="15">
        <f t="shared" ref="JW67:JX67" si="78">SUM(JW14:JW34)</f>
        <v>27843</v>
      </c>
      <c r="JX67" s="15">
        <f t="shared" si="78"/>
        <v>28561</v>
      </c>
      <c r="JY67" s="15">
        <f t="shared" ref="JY67:JZ67" si="79">SUM(JY14:JY34)</f>
        <v>31921</v>
      </c>
      <c r="JZ67" s="15">
        <f t="shared" si="79"/>
        <v>30434</v>
      </c>
      <c r="KA67" s="15">
        <f t="shared" ref="KA67:KB67" si="80">SUM(KA14:KA34)</f>
        <v>26223</v>
      </c>
      <c r="KB67" s="15">
        <f t="shared" si="80"/>
        <v>23787</v>
      </c>
      <c r="KC67" s="15">
        <f t="shared" ref="KC67:KD67" si="81">SUM(KC14:KC34)</f>
        <v>19652</v>
      </c>
      <c r="KD67" s="15">
        <f t="shared" si="81"/>
        <v>19429</v>
      </c>
      <c r="KE67" s="15">
        <f t="shared" ref="KE67:KF67" si="82">SUM(KE14:KE34)</f>
        <v>19599</v>
      </c>
      <c r="KF67" s="15">
        <f t="shared" si="82"/>
        <v>19586</v>
      </c>
      <c r="KG67" s="15">
        <f t="shared" ref="KG67:KH67" si="83">SUM(KG14:KG34)</f>
        <v>19252</v>
      </c>
      <c r="KH67" s="15">
        <f t="shared" si="83"/>
        <v>21279</v>
      </c>
      <c r="KI67" s="15">
        <f t="shared" ref="KI67:KJ67" si="84">SUM(KI14:KI34)</f>
        <v>25856</v>
      </c>
      <c r="KJ67" s="15">
        <f t="shared" si="84"/>
        <v>26838</v>
      </c>
      <c r="KK67" s="15">
        <f t="shared" ref="KK67:KL67" si="85">SUM(KK14:KK34)</f>
        <v>29060</v>
      </c>
      <c r="KL67" s="15">
        <f t="shared" si="85"/>
        <v>28028</v>
      </c>
      <c r="KM67" s="15">
        <f t="shared" ref="KM67:KN67" si="86">SUM(KM14:KM34)</f>
        <v>24563</v>
      </c>
      <c r="KN67" s="15">
        <f t="shared" si="86"/>
        <v>22113</v>
      </c>
      <c r="KO67" s="15">
        <f t="shared" ref="KO67:KP67" si="87">SUM(KO14:KO34)</f>
        <v>19434</v>
      </c>
      <c r="KP67" s="15">
        <f t="shared" si="87"/>
        <v>17852</v>
      </c>
      <c r="KQ67" s="15">
        <f t="shared" ref="KQ67:KR67" si="88">SUM(KQ14:KQ34)</f>
        <v>18744</v>
      </c>
      <c r="KR67" s="15">
        <f t="shared" si="88"/>
        <v>18497</v>
      </c>
      <c r="KS67" s="15">
        <f t="shared" ref="KS67:KT67" si="89">SUM(KS14:KS34)</f>
        <v>18629</v>
      </c>
      <c r="KT67" s="15">
        <f t="shared" si="89"/>
        <v>198435</v>
      </c>
      <c r="KU67" s="15">
        <f t="shared" ref="KU67:KV67" si="90">SUM(KU14:KU34)</f>
        <v>220462</v>
      </c>
      <c r="KV67" s="15">
        <f t="shared" si="90"/>
        <v>218227</v>
      </c>
      <c r="KW67" s="15">
        <f t="shared" ref="KW67:KX67" si="91">SUM(KW14:KW34)</f>
        <v>231102</v>
      </c>
      <c r="KX67" s="15">
        <f t="shared" si="91"/>
        <v>206423</v>
      </c>
      <c r="KY67" s="15">
        <f t="shared" ref="KY67:KZ67" si="92">SUM(KY14:KY34)</f>
        <v>190599</v>
      </c>
      <c r="KZ67" s="15">
        <f t="shared" si="92"/>
        <v>124738</v>
      </c>
      <c r="LA67" s="15">
        <f t="shared" ref="LA67:LB67" si="93">SUM(LA14:LA34)</f>
        <v>91534</v>
      </c>
      <c r="LB67" s="15">
        <f t="shared" si="93"/>
        <v>75122</v>
      </c>
      <c r="LC67" s="15">
        <f t="shared" ref="LC67:LD67" si="94">SUM(LC14:LC34)</f>
        <v>75122</v>
      </c>
      <c r="LD67" s="15">
        <f t="shared" si="94"/>
        <v>65018</v>
      </c>
      <c r="LE67" s="15">
        <f t="shared" ref="LE67:LF67" si="95">SUM(LE14:LE34)</f>
        <v>48684</v>
      </c>
      <c r="LF67" s="15">
        <f t="shared" si="95"/>
        <v>51926</v>
      </c>
      <c r="LG67" s="15">
        <f t="shared" ref="LG67:LH67" si="96">SUM(LG14:LG34)</f>
        <v>54755</v>
      </c>
      <c r="LH67" s="15">
        <f t="shared" si="96"/>
        <v>46072</v>
      </c>
      <c r="LI67" s="15">
        <f t="shared" ref="LI67:LJ67" si="97">SUM(LI14:LI34)</f>
        <v>41435</v>
      </c>
      <c r="LJ67" s="15">
        <f t="shared" si="97"/>
        <v>35829</v>
      </c>
      <c r="LK67" s="15">
        <f t="shared" ref="LK67:LL67" si="98">SUM(LK14:LK34)</f>
        <v>26508</v>
      </c>
      <c r="LL67" s="15">
        <f t="shared" si="98"/>
        <v>19996</v>
      </c>
      <c r="LM67" s="15">
        <f t="shared" ref="LM67:LN67" si="99">SUM(LM14:LM34)</f>
        <v>16840</v>
      </c>
      <c r="LN67" s="15">
        <f t="shared" si="99"/>
        <v>12495</v>
      </c>
      <c r="LO67" s="15">
        <f t="shared" ref="LO67:LP67" si="100">SUM(LO14:LO34)</f>
        <v>13427</v>
      </c>
      <c r="LP67" s="15">
        <f t="shared" si="100"/>
        <v>13100</v>
      </c>
      <c r="LQ67" s="15">
        <f t="shared" ref="LQ67:LR67" si="101">SUM(LQ14:LQ34)</f>
        <v>13321</v>
      </c>
      <c r="LR67" s="15">
        <f t="shared" si="101"/>
        <v>15444</v>
      </c>
      <c r="LS67" s="15">
        <f t="shared" ref="LS67:LT67" si="102">SUM(LS14:LS34)</f>
        <v>18332</v>
      </c>
      <c r="LT67" s="15">
        <f t="shared" si="102"/>
        <v>20948</v>
      </c>
      <c r="LU67" s="15">
        <f t="shared" ref="LU67:LV67" si="103">SUM(LU14:LU34)</f>
        <v>23996</v>
      </c>
      <c r="LV67" s="15">
        <f t="shared" si="103"/>
        <v>24005</v>
      </c>
      <c r="LW67" s="15">
        <f t="shared" ref="LW67:LX67" si="104">SUM(LW14:LW34)</f>
        <v>21680</v>
      </c>
      <c r="LX67" s="15">
        <f t="shared" si="104"/>
        <v>19686</v>
      </c>
      <c r="LY67" s="15">
        <f t="shared" ref="LY67:LZ67" si="105">SUM(LY14:LY34)</f>
        <v>19128</v>
      </c>
      <c r="LZ67" s="15">
        <f t="shared" si="105"/>
        <v>17836</v>
      </c>
      <c r="MA67" s="15">
        <f t="shared" ref="MA67:MB67" si="106">SUM(MA14:MA34)</f>
        <v>18712</v>
      </c>
      <c r="MB67" s="15">
        <f t="shared" si="106"/>
        <v>19569</v>
      </c>
    </row>
    <row r="68" spans="2:340" s="47" customFormat="1" ht="14.25" hidden="1" x14ac:dyDescent="0.2">
      <c r="B68" s="109"/>
      <c r="C68" s="109"/>
      <c r="D68" s="10"/>
      <c r="E68" s="10"/>
      <c r="F68" s="10"/>
      <c r="G68" s="10"/>
      <c r="H68" s="10"/>
      <c r="I68" s="10"/>
      <c r="J68" s="10"/>
      <c r="K68" s="10"/>
      <c r="L68" s="10"/>
      <c r="M68" s="10"/>
      <c r="N68" s="10"/>
      <c r="O68" s="10"/>
      <c r="P68" s="10"/>
      <c r="Q68" s="10"/>
      <c r="R68" s="10"/>
      <c r="S68" s="10"/>
      <c r="T68" s="10"/>
      <c r="U68" s="10"/>
      <c r="V68" s="10"/>
      <c r="W68" s="10"/>
      <c r="X68" s="10"/>
      <c r="Y68" s="10"/>
      <c r="Z68" s="10"/>
      <c r="AA68" s="10"/>
      <c r="AB68" s="10"/>
      <c r="AC68" s="10"/>
      <c r="AD68" s="10"/>
      <c r="AE68" s="10"/>
      <c r="AF68" s="10"/>
      <c r="AG68" s="10"/>
      <c r="AH68" s="10"/>
      <c r="AI68" s="10"/>
      <c r="AJ68" s="10"/>
      <c r="AK68" s="10"/>
      <c r="AL68" s="10"/>
      <c r="AM68" s="10"/>
      <c r="AN68" s="10"/>
      <c r="AO68" s="10"/>
      <c r="AP68" s="10"/>
      <c r="AQ68" s="10"/>
      <c r="AR68" s="10"/>
      <c r="AS68" s="10"/>
      <c r="AT68" s="10"/>
      <c r="AU68" s="10"/>
      <c r="AV68" s="10"/>
      <c r="AW68" s="10"/>
      <c r="AX68" s="10"/>
      <c r="AY68" s="10"/>
      <c r="AZ68" s="10"/>
      <c r="BA68" s="10"/>
      <c r="BB68" s="10"/>
      <c r="BC68" s="10"/>
      <c r="BD68" s="10"/>
      <c r="BE68" s="10"/>
      <c r="BF68" s="10"/>
      <c r="BG68" s="10"/>
      <c r="BH68" s="10"/>
      <c r="BI68" s="10"/>
      <c r="BJ68" s="10"/>
      <c r="BK68" s="10"/>
      <c r="BL68" s="10"/>
      <c r="BM68" s="10"/>
      <c r="BN68" s="10"/>
      <c r="BO68" s="10"/>
      <c r="BP68" s="10"/>
      <c r="BQ68" s="10"/>
      <c r="BR68" s="10"/>
      <c r="BS68" s="10"/>
      <c r="BT68" s="10"/>
      <c r="BU68" s="10"/>
      <c r="BV68" s="10"/>
      <c r="BW68" s="10"/>
      <c r="BX68" s="10"/>
      <c r="BY68" s="10"/>
      <c r="BZ68" s="10"/>
      <c r="CA68" s="10"/>
      <c r="CB68" s="10"/>
      <c r="CC68" s="10"/>
      <c r="CD68" s="10"/>
      <c r="CE68" s="10"/>
      <c r="CF68" s="10"/>
      <c r="CG68" s="10"/>
      <c r="CH68" s="10"/>
      <c r="CI68" s="10"/>
      <c r="CJ68" s="10"/>
      <c r="CK68" s="10"/>
      <c r="CL68" s="10"/>
      <c r="CM68" s="10"/>
      <c r="CN68" s="10"/>
      <c r="CO68" s="10"/>
      <c r="CP68" s="10"/>
      <c r="CQ68" s="10"/>
      <c r="CR68" s="10"/>
      <c r="CS68" s="10"/>
      <c r="CT68" s="10"/>
      <c r="CU68" s="10"/>
      <c r="CV68" s="10"/>
      <c r="CW68" s="10"/>
      <c r="CX68" s="10"/>
      <c r="CY68" s="10"/>
      <c r="CZ68" s="10"/>
      <c r="DA68" s="10"/>
      <c r="DB68" s="10"/>
      <c r="DC68" s="10"/>
      <c r="DD68" s="10"/>
      <c r="DE68" s="10"/>
      <c r="DF68" s="10"/>
      <c r="DG68" s="10"/>
      <c r="DH68" s="10"/>
      <c r="DI68" s="10"/>
      <c r="DJ68" s="10"/>
      <c r="DK68" s="10"/>
      <c r="DL68" s="10"/>
      <c r="DM68" s="10"/>
      <c r="DN68" s="10"/>
      <c r="DO68" s="10"/>
      <c r="DP68" s="10"/>
      <c r="DQ68" s="10"/>
      <c r="DR68" s="10"/>
      <c r="DS68" s="10"/>
      <c r="DT68" s="10"/>
      <c r="DU68" s="10"/>
      <c r="DV68" s="10"/>
      <c r="DW68" s="10"/>
      <c r="DX68" s="10"/>
      <c r="DY68" s="10"/>
      <c r="DZ68" s="10"/>
      <c r="EA68" s="10"/>
      <c r="EB68" s="10"/>
      <c r="EC68" s="10"/>
      <c r="ED68" s="10"/>
      <c r="EE68" s="10"/>
      <c r="EF68" s="10"/>
      <c r="EG68" s="10"/>
      <c r="EH68" s="10"/>
      <c r="EI68" s="10"/>
      <c r="EJ68" s="10"/>
      <c r="EK68" s="10"/>
      <c r="EL68" s="10"/>
      <c r="EM68" s="10"/>
      <c r="EN68" s="10"/>
      <c r="EO68" s="10"/>
      <c r="EP68" s="10"/>
      <c r="EQ68" s="10"/>
      <c r="ER68" s="10"/>
      <c r="ES68" s="10"/>
      <c r="ET68" s="10"/>
      <c r="EU68" s="10"/>
      <c r="EV68" s="10"/>
      <c r="EW68" s="9"/>
      <c r="EX68" s="9"/>
      <c r="EY68" s="9"/>
      <c r="EZ68" s="9"/>
      <c r="FA68" s="9"/>
      <c r="FB68" s="9"/>
      <c r="FN68" s="63"/>
      <c r="FO68" s="64" t="s">
        <v>133</v>
      </c>
      <c r="FP68" s="15">
        <f t="shared" ref="FP68:GU68" si="107">SUM(FP35:FP58)</f>
        <v>86298</v>
      </c>
      <c r="FQ68" s="15">
        <f t="shared" si="107"/>
        <v>97142</v>
      </c>
      <c r="FR68" s="15">
        <f t="shared" si="107"/>
        <v>105930</v>
      </c>
      <c r="FS68" s="15">
        <f t="shared" si="107"/>
        <v>107709</v>
      </c>
      <c r="FT68" s="15">
        <f t="shared" si="107"/>
        <v>112327</v>
      </c>
      <c r="FU68" s="15">
        <f t="shared" si="107"/>
        <v>117606</v>
      </c>
      <c r="FV68" s="15">
        <f t="shared" si="107"/>
        <v>111929</v>
      </c>
      <c r="FW68" s="15">
        <f t="shared" si="107"/>
        <v>107543</v>
      </c>
      <c r="FX68" s="15">
        <f t="shared" si="107"/>
        <v>102730</v>
      </c>
      <c r="FY68" s="15">
        <f t="shared" si="107"/>
        <v>98837</v>
      </c>
      <c r="FZ68" s="15">
        <f t="shared" si="107"/>
        <v>95636</v>
      </c>
      <c r="GA68" s="15">
        <f t="shared" si="107"/>
        <v>93541</v>
      </c>
      <c r="GB68" s="15">
        <f t="shared" si="107"/>
        <v>88523</v>
      </c>
      <c r="GC68" s="15">
        <f t="shared" si="107"/>
        <v>85144</v>
      </c>
      <c r="GD68" s="15">
        <f t="shared" si="107"/>
        <v>85276</v>
      </c>
      <c r="GE68" s="15">
        <f t="shared" si="107"/>
        <v>0</v>
      </c>
      <c r="GF68" s="15">
        <f t="shared" si="107"/>
        <v>0</v>
      </c>
      <c r="GG68" s="15">
        <f t="shared" si="107"/>
        <v>0</v>
      </c>
      <c r="GH68" s="15">
        <f t="shared" si="107"/>
        <v>0</v>
      </c>
      <c r="GI68" s="15">
        <f t="shared" si="107"/>
        <v>0</v>
      </c>
      <c r="GJ68" s="15">
        <f t="shared" si="107"/>
        <v>0</v>
      </c>
      <c r="GK68" s="15">
        <f t="shared" si="107"/>
        <v>0</v>
      </c>
      <c r="GL68" s="15">
        <f t="shared" si="107"/>
        <v>0</v>
      </c>
      <c r="GM68" s="15">
        <f t="shared" si="107"/>
        <v>0</v>
      </c>
      <c r="GN68" s="15">
        <f t="shared" si="107"/>
        <v>0</v>
      </c>
      <c r="GO68" s="15">
        <f t="shared" si="107"/>
        <v>0</v>
      </c>
      <c r="GP68" s="15">
        <f t="shared" si="107"/>
        <v>0</v>
      </c>
      <c r="GQ68" s="15">
        <f t="shared" si="107"/>
        <v>0</v>
      </c>
      <c r="GR68" s="15">
        <f t="shared" si="107"/>
        <v>0</v>
      </c>
      <c r="GS68" s="15">
        <f t="shared" si="107"/>
        <v>0</v>
      </c>
      <c r="GT68" s="15">
        <f t="shared" si="107"/>
        <v>0</v>
      </c>
      <c r="GU68" s="15">
        <f t="shared" si="107"/>
        <v>0</v>
      </c>
      <c r="GV68" s="15">
        <f t="shared" ref="GV68:HW68" si="108">SUM(GV35:GV58)</f>
        <v>0</v>
      </c>
      <c r="GW68" s="15">
        <f t="shared" si="108"/>
        <v>0</v>
      </c>
      <c r="GX68" s="15">
        <f t="shared" si="108"/>
        <v>0</v>
      </c>
      <c r="GY68" s="15">
        <f t="shared" si="108"/>
        <v>0</v>
      </c>
      <c r="GZ68" s="15">
        <f t="shared" si="108"/>
        <v>0</v>
      </c>
      <c r="HA68" s="15">
        <f t="shared" si="108"/>
        <v>0</v>
      </c>
      <c r="HB68" s="15">
        <f t="shared" si="108"/>
        <v>0</v>
      </c>
      <c r="HC68" s="15">
        <f t="shared" si="108"/>
        <v>0</v>
      </c>
      <c r="HD68" s="15">
        <f t="shared" si="108"/>
        <v>0</v>
      </c>
      <c r="HE68" s="15">
        <f t="shared" si="108"/>
        <v>0</v>
      </c>
      <c r="HF68" s="15">
        <f t="shared" si="108"/>
        <v>0</v>
      </c>
      <c r="HG68" s="15">
        <f t="shared" si="108"/>
        <v>0</v>
      </c>
      <c r="HH68" s="15">
        <f t="shared" si="108"/>
        <v>0</v>
      </c>
      <c r="HI68" s="15">
        <f t="shared" si="108"/>
        <v>0</v>
      </c>
      <c r="HJ68" s="15">
        <f t="shared" si="108"/>
        <v>0</v>
      </c>
      <c r="HK68" s="15">
        <f t="shared" si="108"/>
        <v>0</v>
      </c>
      <c r="HL68" s="15">
        <f t="shared" si="108"/>
        <v>0</v>
      </c>
      <c r="HM68" s="15">
        <f t="shared" si="108"/>
        <v>0</v>
      </c>
      <c r="HN68" s="15">
        <f t="shared" si="108"/>
        <v>0</v>
      </c>
      <c r="HO68" s="15">
        <f t="shared" si="108"/>
        <v>0</v>
      </c>
      <c r="HP68" s="15">
        <f t="shared" si="108"/>
        <v>0</v>
      </c>
      <c r="HQ68" s="15">
        <f t="shared" si="108"/>
        <v>0</v>
      </c>
      <c r="HR68" s="15">
        <f t="shared" si="108"/>
        <v>0</v>
      </c>
      <c r="HS68" s="15">
        <f t="shared" si="108"/>
        <v>0</v>
      </c>
      <c r="HT68" s="15">
        <f t="shared" si="108"/>
        <v>0</v>
      </c>
      <c r="HU68" s="15">
        <f t="shared" si="108"/>
        <v>0</v>
      </c>
      <c r="HV68" s="15">
        <f t="shared" si="108"/>
        <v>0</v>
      </c>
      <c r="HW68" s="15">
        <f t="shared" si="108"/>
        <v>0</v>
      </c>
      <c r="HX68" s="15">
        <v>0</v>
      </c>
      <c r="HY68" s="15">
        <v>0</v>
      </c>
      <c r="HZ68" s="15">
        <v>0</v>
      </c>
      <c r="IA68" s="15">
        <f t="shared" ref="IA68:IK68" si="109">SUM(IA35:IA58)</f>
        <v>0</v>
      </c>
      <c r="IB68" s="15">
        <f t="shared" si="109"/>
        <v>0</v>
      </c>
      <c r="IC68" s="15">
        <f t="shared" si="109"/>
        <v>0</v>
      </c>
      <c r="ID68" s="15">
        <f t="shared" si="109"/>
        <v>0</v>
      </c>
      <c r="IE68" s="15">
        <f t="shared" si="109"/>
        <v>0</v>
      </c>
      <c r="IF68" s="15">
        <f t="shared" si="109"/>
        <v>0</v>
      </c>
      <c r="IG68" s="15">
        <f t="shared" si="109"/>
        <v>0</v>
      </c>
      <c r="IH68" s="15">
        <f t="shared" si="109"/>
        <v>0</v>
      </c>
      <c r="II68" s="15">
        <f t="shared" si="109"/>
        <v>0</v>
      </c>
      <c r="IJ68" s="15">
        <f t="shared" si="109"/>
        <v>0</v>
      </c>
      <c r="IK68" s="15">
        <f t="shared" si="109"/>
        <v>0</v>
      </c>
      <c r="IL68" s="15">
        <f>SUM(IL35:IV58)</f>
        <v>0</v>
      </c>
      <c r="IM68" s="15"/>
      <c r="IN68" s="15"/>
      <c r="IO68" s="15"/>
      <c r="IP68" s="15"/>
      <c r="IQ68" s="15"/>
      <c r="IR68" s="15"/>
      <c r="IS68" s="15"/>
      <c r="IT68" s="15"/>
      <c r="IU68" s="15"/>
      <c r="IV68" s="15"/>
      <c r="IW68" s="15"/>
      <c r="IX68" s="15"/>
      <c r="IY68" s="15"/>
      <c r="IZ68" s="15"/>
      <c r="JA68" s="15"/>
      <c r="JB68" s="15"/>
      <c r="JC68" s="15"/>
      <c r="JD68" s="15"/>
      <c r="JE68" s="15"/>
      <c r="JF68" s="15"/>
      <c r="JG68" s="15"/>
      <c r="JH68" s="15"/>
      <c r="JI68" s="15"/>
      <c r="JJ68" s="15"/>
      <c r="JK68" s="15"/>
      <c r="JL68" s="15"/>
      <c r="JM68" s="15"/>
      <c r="JN68" s="15"/>
      <c r="JO68" s="15"/>
      <c r="JP68" s="15"/>
      <c r="JQ68" s="15"/>
      <c r="JR68" s="15"/>
      <c r="JS68" s="15"/>
      <c r="JT68" s="15"/>
      <c r="JU68" s="15"/>
      <c r="JV68" s="15"/>
      <c r="JW68" s="15"/>
      <c r="JX68" s="15"/>
      <c r="JY68" s="15"/>
      <c r="JZ68" s="15"/>
      <c r="KA68" s="15"/>
      <c r="KB68" s="15"/>
      <c r="KC68" s="15"/>
      <c r="KD68" s="15"/>
      <c r="KE68" s="15"/>
      <c r="KF68" s="15"/>
      <c r="KG68" s="15"/>
      <c r="KH68" s="15"/>
      <c r="KI68" s="15"/>
      <c r="KJ68" s="15"/>
      <c r="KK68" s="15"/>
      <c r="KL68" s="15"/>
      <c r="KM68" s="15"/>
      <c r="KN68" s="15"/>
      <c r="KO68" s="15"/>
      <c r="KP68" s="15"/>
      <c r="KQ68" s="15"/>
      <c r="KR68" s="15"/>
      <c r="KS68" s="15"/>
      <c r="KT68" s="15"/>
      <c r="KU68" s="15"/>
      <c r="KV68" s="15"/>
      <c r="KW68" s="15"/>
      <c r="KX68" s="15"/>
      <c r="KY68" s="15"/>
      <c r="KZ68" s="15"/>
      <c r="LA68" s="15"/>
      <c r="LB68" s="15"/>
      <c r="LC68" s="15"/>
      <c r="LD68" s="15"/>
      <c r="LE68" s="15"/>
      <c r="LF68" s="15"/>
      <c r="LG68" s="15"/>
      <c r="LH68" s="15"/>
      <c r="LI68" s="15"/>
      <c r="LJ68" s="15"/>
      <c r="LK68" s="15"/>
      <c r="LL68" s="15"/>
      <c r="LM68" s="15"/>
      <c r="LN68" s="15"/>
      <c r="LO68" s="15"/>
      <c r="LP68" s="15"/>
      <c r="LQ68" s="15"/>
      <c r="LR68" s="15"/>
      <c r="LS68" s="15"/>
      <c r="LT68" s="15"/>
      <c r="LU68" s="15"/>
      <c r="LV68" s="15"/>
      <c r="LW68" s="15"/>
      <c r="LX68" s="15"/>
      <c r="LY68" s="15"/>
      <c r="LZ68" s="15"/>
      <c r="MA68" s="15"/>
      <c r="MB68" s="15"/>
    </row>
    <row r="69" spans="2:340" s="47" customFormat="1" ht="14.25" x14ac:dyDescent="0.2">
      <c r="B69" s="109"/>
      <c r="C69" s="109"/>
      <c r="D69" s="10"/>
      <c r="E69" s="10"/>
      <c r="F69" s="10"/>
      <c r="G69" s="10"/>
      <c r="H69" s="10"/>
      <c r="I69" s="10"/>
      <c r="J69" s="10"/>
      <c r="K69" s="10"/>
      <c r="L69" s="10"/>
      <c r="M69" s="10"/>
      <c r="N69" s="10"/>
      <c r="O69" s="10"/>
      <c r="P69" s="10"/>
      <c r="Q69" s="10"/>
      <c r="R69" s="10"/>
      <c r="S69" s="10"/>
      <c r="T69" s="10"/>
      <c r="U69" s="10"/>
      <c r="V69" s="10"/>
      <c r="W69" s="10"/>
      <c r="X69" s="10"/>
      <c r="Y69" s="10"/>
      <c r="Z69" s="10"/>
      <c r="AA69" s="10"/>
      <c r="AB69" s="10"/>
      <c r="AC69" s="10"/>
      <c r="AD69" s="10"/>
      <c r="AE69" s="10"/>
      <c r="AF69" s="10"/>
      <c r="AG69" s="10"/>
      <c r="AH69" s="10"/>
      <c r="AI69" s="10"/>
      <c r="AJ69" s="10"/>
      <c r="AK69" s="10"/>
      <c r="AL69" s="10"/>
      <c r="AM69" s="10"/>
      <c r="AN69" s="10"/>
      <c r="AO69" s="10"/>
      <c r="AP69" s="10"/>
      <c r="AQ69" s="10"/>
      <c r="AR69" s="10"/>
      <c r="AS69" s="10"/>
      <c r="AT69" s="10"/>
      <c r="AU69" s="10"/>
      <c r="AV69" s="10"/>
      <c r="AW69" s="10"/>
      <c r="AX69" s="10"/>
      <c r="AY69" s="10"/>
      <c r="AZ69" s="10"/>
      <c r="BA69" s="10"/>
      <c r="BB69" s="10"/>
      <c r="BC69" s="10"/>
      <c r="BD69" s="10"/>
      <c r="BE69" s="10"/>
      <c r="BF69" s="10"/>
      <c r="BG69" s="10"/>
      <c r="BH69" s="10"/>
      <c r="BI69" s="10"/>
      <c r="BJ69" s="10"/>
      <c r="BK69" s="10"/>
      <c r="BL69" s="10"/>
      <c r="BM69" s="10"/>
      <c r="BN69" s="10"/>
      <c r="BO69" s="10"/>
      <c r="BP69" s="10"/>
      <c r="BQ69" s="10"/>
      <c r="BR69" s="10"/>
      <c r="BS69" s="10"/>
      <c r="BT69" s="10"/>
      <c r="BU69" s="10"/>
      <c r="BV69" s="10"/>
      <c r="BW69" s="10"/>
      <c r="BX69" s="10"/>
      <c r="BY69" s="10"/>
      <c r="BZ69" s="10"/>
      <c r="CA69" s="10"/>
      <c r="CB69" s="10"/>
      <c r="CC69" s="10"/>
      <c r="CD69" s="10"/>
      <c r="CE69" s="10"/>
      <c r="CF69" s="10"/>
      <c r="CG69" s="10"/>
      <c r="CH69" s="10"/>
      <c r="CI69" s="10"/>
      <c r="CJ69" s="10"/>
      <c r="CK69" s="10"/>
      <c r="CL69" s="10"/>
      <c r="CM69" s="10"/>
      <c r="CN69" s="10"/>
      <c r="CO69" s="10"/>
      <c r="CP69" s="10"/>
      <c r="CQ69" s="10"/>
      <c r="CR69" s="10"/>
      <c r="CS69" s="10"/>
      <c r="CT69" s="10"/>
      <c r="CU69" s="10"/>
      <c r="CV69" s="10"/>
      <c r="CW69" s="10"/>
      <c r="CX69" s="10"/>
      <c r="CY69" s="10"/>
      <c r="CZ69" s="10"/>
      <c r="DA69" s="10"/>
      <c r="DB69" s="10"/>
      <c r="DC69" s="10"/>
      <c r="DD69" s="10"/>
      <c r="DE69" s="10"/>
      <c r="DF69" s="10"/>
      <c r="DG69" s="10"/>
      <c r="DH69" s="10"/>
      <c r="DI69" s="10"/>
      <c r="DJ69" s="10"/>
      <c r="DK69" s="10"/>
      <c r="DL69" s="10"/>
      <c r="DM69" s="10"/>
      <c r="DN69" s="10"/>
      <c r="DO69" s="10"/>
      <c r="DP69" s="10"/>
      <c r="DQ69" s="10"/>
      <c r="DR69" s="10"/>
      <c r="DS69" s="10"/>
      <c r="DT69" s="10"/>
      <c r="DU69" s="10"/>
      <c r="DV69" s="10"/>
      <c r="DW69" s="10"/>
      <c r="DX69" s="10"/>
      <c r="DY69" s="10"/>
      <c r="DZ69" s="10"/>
      <c r="EA69" s="10"/>
      <c r="EB69" s="10"/>
      <c r="EC69" s="10"/>
      <c r="ED69" s="10"/>
      <c r="EE69" s="10"/>
      <c r="EF69" s="10"/>
      <c r="EG69" s="10"/>
      <c r="EH69" s="10"/>
      <c r="EI69" s="10"/>
      <c r="EJ69" s="10"/>
      <c r="EK69" s="10"/>
      <c r="EL69" s="10"/>
      <c r="EM69" s="10"/>
      <c r="EN69" s="10"/>
      <c r="EO69" s="10"/>
      <c r="EP69" s="10"/>
      <c r="EQ69" s="10"/>
      <c r="ER69" s="10"/>
      <c r="ES69" s="10"/>
      <c r="ET69" s="10"/>
      <c r="EU69" s="10"/>
      <c r="EV69" s="10"/>
      <c r="EW69" s="9"/>
      <c r="EX69" s="9"/>
      <c r="EY69" s="9"/>
      <c r="EZ69" s="9"/>
      <c r="FA69" s="9"/>
      <c r="FB69" s="9"/>
    </row>
    <row r="70" spans="2:340" s="47" customFormat="1" ht="14.25" x14ac:dyDescent="0.2">
      <c r="B70" s="111" t="s">
        <v>258</v>
      </c>
      <c r="C70" s="109"/>
      <c r="D70" s="10"/>
      <c r="E70" s="10"/>
      <c r="F70" s="10"/>
      <c r="G70" s="10"/>
      <c r="H70" s="10"/>
      <c r="I70" s="10"/>
      <c r="J70" s="10"/>
      <c r="K70" s="10"/>
      <c r="L70" s="10"/>
      <c r="M70" s="10"/>
      <c r="N70" s="10"/>
      <c r="O70" s="10"/>
      <c r="P70" s="10"/>
      <c r="Q70" s="10"/>
      <c r="R70" s="10"/>
      <c r="S70" s="10"/>
      <c r="T70" s="10"/>
      <c r="U70" s="10"/>
      <c r="V70" s="10"/>
      <c r="W70" s="10"/>
      <c r="X70" s="10"/>
      <c r="Y70" s="10"/>
      <c r="Z70" s="10"/>
      <c r="AA70" s="10"/>
      <c r="AB70" s="10"/>
      <c r="AC70" s="10"/>
      <c r="AD70" s="10"/>
      <c r="AE70" s="10"/>
      <c r="AF70" s="10"/>
      <c r="AG70" s="10"/>
      <c r="AH70" s="10"/>
      <c r="AI70" s="10"/>
      <c r="AJ70" s="10"/>
      <c r="AK70" s="10"/>
      <c r="AL70" s="10"/>
      <c r="AM70" s="10"/>
      <c r="AN70" s="10"/>
      <c r="AO70" s="10"/>
      <c r="AP70" s="10"/>
      <c r="AQ70" s="10"/>
      <c r="AR70" s="10"/>
      <c r="AS70" s="10"/>
      <c r="AT70" s="10"/>
      <c r="AU70" s="10"/>
      <c r="AV70" s="10"/>
      <c r="AW70" s="10"/>
      <c r="AX70" s="10"/>
      <c r="AY70" s="10"/>
      <c r="AZ70" s="10"/>
      <c r="BA70" s="10"/>
      <c r="BB70" s="10"/>
      <c r="BC70" s="10"/>
      <c r="BD70" s="10"/>
      <c r="BE70" s="10"/>
      <c r="BF70" s="10"/>
      <c r="BG70" s="10"/>
      <c r="BH70" s="10"/>
      <c r="BI70" s="10"/>
      <c r="BJ70" s="10"/>
      <c r="BK70" s="10"/>
      <c r="BL70" s="10"/>
      <c r="BM70" s="10"/>
      <c r="BN70" s="10"/>
      <c r="BO70" s="10"/>
      <c r="BP70" s="10"/>
      <c r="BQ70" s="10"/>
      <c r="BR70" s="10"/>
      <c r="BS70" s="10"/>
      <c r="BT70" s="10"/>
      <c r="BU70" s="10"/>
      <c r="BV70" s="10"/>
      <c r="BW70" s="10"/>
      <c r="BX70" s="10"/>
      <c r="BY70" s="10"/>
      <c r="BZ70" s="10"/>
      <c r="CA70" s="10"/>
      <c r="CB70" s="10"/>
      <c r="CC70" s="10"/>
      <c r="CD70" s="10"/>
      <c r="CE70" s="10"/>
      <c r="CF70" s="10"/>
      <c r="CG70" s="10"/>
      <c r="CH70" s="10"/>
      <c r="CI70" s="10"/>
      <c r="CJ70" s="10"/>
      <c r="CK70" s="10"/>
      <c r="CL70" s="10"/>
      <c r="CM70" s="10"/>
      <c r="CN70" s="10"/>
      <c r="CO70" s="10"/>
      <c r="CP70" s="10"/>
      <c r="CQ70" s="10"/>
      <c r="CR70" s="10"/>
      <c r="CS70" s="10"/>
      <c r="CT70" s="10"/>
      <c r="CU70" s="10"/>
      <c r="CV70" s="10"/>
      <c r="CW70" s="10"/>
      <c r="CX70" s="10"/>
      <c r="CY70" s="10"/>
      <c r="CZ70" s="10"/>
      <c r="DA70" s="10"/>
      <c r="DB70" s="10"/>
      <c r="DC70" s="10"/>
      <c r="DD70" s="10"/>
      <c r="DE70" s="10"/>
      <c r="DF70" s="10"/>
      <c r="DG70" s="10"/>
      <c r="DH70" s="10"/>
      <c r="DI70" s="10"/>
      <c r="DJ70" s="10"/>
      <c r="DK70" s="10"/>
      <c r="DL70" s="10"/>
      <c r="DM70" s="10"/>
      <c r="DN70" s="10"/>
      <c r="DO70" s="10"/>
      <c r="DP70" s="10"/>
      <c r="DQ70" s="10"/>
      <c r="DR70" s="10"/>
      <c r="DS70" s="10"/>
      <c r="DT70" s="10"/>
      <c r="DU70" s="10"/>
      <c r="DV70" s="10"/>
      <c r="DW70" s="10"/>
      <c r="DX70" s="10"/>
      <c r="DY70" s="10"/>
      <c r="DZ70" s="10"/>
      <c r="EA70" s="10"/>
      <c r="EB70" s="10"/>
      <c r="EC70" s="10"/>
      <c r="ED70" s="10"/>
      <c r="EE70" s="10"/>
      <c r="EF70" s="10"/>
      <c r="EG70" s="10"/>
      <c r="EH70" s="10"/>
      <c r="EI70" s="10"/>
      <c r="EJ70" s="10"/>
      <c r="EK70" s="10"/>
      <c r="EL70" s="10"/>
      <c r="EM70" s="10"/>
      <c r="EN70" s="10"/>
      <c r="EO70" s="10"/>
      <c r="EP70" s="10"/>
      <c r="EQ70" s="10"/>
      <c r="ER70" s="10"/>
      <c r="ES70" s="10"/>
      <c r="ET70" s="10"/>
      <c r="EU70" s="10"/>
      <c r="EV70" s="10"/>
      <c r="EW70" s="9"/>
      <c r="EX70" s="9"/>
      <c r="EY70" s="9"/>
      <c r="EZ70" s="9"/>
      <c r="FA70" s="9"/>
      <c r="FB70" s="9"/>
      <c r="FO70" s="47" t="s">
        <v>196</v>
      </c>
      <c r="FP70" s="65">
        <f>FP34/FP63</f>
        <v>0.11696678949685972</v>
      </c>
      <c r="FQ70" s="65">
        <f>FQ34/FQ63</f>
        <v>0.11253628708488604</v>
      </c>
      <c r="FR70" s="65">
        <f>FR34/FR63</f>
        <v>0.10688190314358538</v>
      </c>
      <c r="FS70" s="65">
        <f>FS34/FS63</f>
        <v>0.10640707833143005</v>
      </c>
      <c r="FT70" s="65">
        <f>FT34/FT63</f>
        <v>0.10685765666313531</v>
      </c>
      <c r="FU70" s="65">
        <f t="shared" ref="FU70:GZ70" si="110">IF(FU63=0,"",FU34/FU63)</f>
        <v>0.10690781082597826</v>
      </c>
      <c r="FV70" s="65">
        <f t="shared" si="110"/>
        <v>0.10973920967756345</v>
      </c>
      <c r="FW70" s="65">
        <f t="shared" si="110"/>
        <v>0.11038375347535405</v>
      </c>
      <c r="FX70" s="65">
        <f t="shared" si="110"/>
        <v>0.11689866640708654</v>
      </c>
      <c r="FY70" s="65">
        <f t="shared" si="110"/>
        <v>0.12533767718566932</v>
      </c>
      <c r="FZ70" s="65">
        <f t="shared" si="110"/>
        <v>0.11842820695135722</v>
      </c>
      <c r="GA70" s="65">
        <f t="shared" si="110"/>
        <v>0.12171133513646422</v>
      </c>
      <c r="GB70" s="65">
        <f t="shared" si="110"/>
        <v>0.11125922076748415</v>
      </c>
      <c r="GC70" s="65">
        <f t="shared" si="110"/>
        <v>0.11999671145353753</v>
      </c>
      <c r="GD70" s="65">
        <f t="shared" si="110"/>
        <v>0.11924808855950092</v>
      </c>
      <c r="GE70" s="65">
        <f t="shared" si="110"/>
        <v>0.12368977815390195</v>
      </c>
      <c r="GF70" s="65">
        <f t="shared" si="110"/>
        <v>0.1102602827005215</v>
      </c>
      <c r="GG70" s="65">
        <f t="shared" si="110"/>
        <v>0.11102665975701043</v>
      </c>
      <c r="GH70" s="65">
        <f t="shared" si="110"/>
        <v>0.11625439110070257</v>
      </c>
      <c r="GI70" s="65">
        <f t="shared" si="110"/>
        <v>0.11434738617200675</v>
      </c>
      <c r="GJ70" s="65">
        <f t="shared" si="110"/>
        <v>0.12027812512882526</v>
      </c>
      <c r="GK70" s="65">
        <f t="shared" si="110"/>
        <v>0.11797056206328135</v>
      </c>
      <c r="GL70" s="65">
        <f t="shared" si="110"/>
        <v>0.11638837550188005</v>
      </c>
      <c r="GM70" s="65">
        <f t="shared" si="110"/>
        <v>0.11218959551731529</v>
      </c>
      <c r="GN70" s="65">
        <f t="shared" si="110"/>
        <v>0.11467674905477611</v>
      </c>
      <c r="GO70" s="65">
        <f t="shared" si="110"/>
        <v>0.11671660853760377</v>
      </c>
      <c r="GP70" s="65">
        <f t="shared" si="110"/>
        <v>0.10973249680057434</v>
      </c>
      <c r="GQ70" s="65">
        <f t="shared" si="110"/>
        <v>0.11401975217764691</v>
      </c>
      <c r="GR70" s="65">
        <f t="shared" si="110"/>
        <v>9.6530920060331829E-2</v>
      </c>
      <c r="GS70" s="65">
        <f t="shared" si="110"/>
        <v>9.7922886042146898E-2</v>
      </c>
      <c r="GT70" s="65">
        <f t="shared" si="110"/>
        <v>0.11615085648481359</v>
      </c>
      <c r="GU70" s="65">
        <f t="shared" si="110"/>
        <v>0.11275268439778548</v>
      </c>
      <c r="GV70" s="65">
        <f t="shared" si="110"/>
        <v>0.11744469317882539</v>
      </c>
      <c r="GW70" s="65">
        <f t="shared" si="110"/>
        <v>0.13101388156738711</v>
      </c>
      <c r="GX70" s="65">
        <f t="shared" si="110"/>
        <v>0.12431103828392671</v>
      </c>
      <c r="GY70" s="65">
        <f t="shared" si="110"/>
        <v>0.12665757162346522</v>
      </c>
      <c r="GZ70" s="65">
        <f t="shared" si="110"/>
        <v>0.13384953673250766</v>
      </c>
      <c r="HA70" s="65">
        <f t="shared" ref="HA70:HW70" si="111">IF(HA63=0,"",HA34/HA63)</f>
        <v>0.13202760899062002</v>
      </c>
      <c r="HB70" s="65">
        <f t="shared" si="111"/>
        <v>0.12075104617869466</v>
      </c>
      <c r="HC70" s="65">
        <f t="shared" si="111"/>
        <v>0.12888748085960189</v>
      </c>
      <c r="HD70" s="65">
        <f t="shared" si="111"/>
        <v>0.11221116488310272</v>
      </c>
      <c r="HE70" s="65">
        <f t="shared" si="111"/>
        <v>0.10904238519360748</v>
      </c>
      <c r="HF70" s="65">
        <f t="shared" si="111"/>
        <v>0.13573107841650234</v>
      </c>
      <c r="HG70" s="65">
        <f t="shared" si="111"/>
        <v>0.13825397164788641</v>
      </c>
      <c r="HH70" s="65">
        <f t="shared" si="111"/>
        <v>0.14220438836572807</v>
      </c>
      <c r="HI70" s="65">
        <f t="shared" si="111"/>
        <v>0.14575709821309329</v>
      </c>
      <c r="HJ70" s="65">
        <f t="shared" si="111"/>
        <v>0.15339177847864435</v>
      </c>
      <c r="HK70" s="65">
        <f t="shared" si="111"/>
        <v>0.16825560422571503</v>
      </c>
      <c r="HL70" s="65">
        <f t="shared" si="111"/>
        <v>0.16770858704771183</v>
      </c>
      <c r="HM70" s="65">
        <f t="shared" si="111"/>
        <v>0.16118366212836899</v>
      </c>
      <c r="HN70" s="65">
        <f t="shared" si="111"/>
        <v>0.1540805785123967</v>
      </c>
      <c r="HO70" s="65">
        <f t="shared" si="111"/>
        <v>0.16808157457908465</v>
      </c>
      <c r="HP70" s="65">
        <f t="shared" si="111"/>
        <v>0.15123316345103749</v>
      </c>
      <c r="HQ70" s="65">
        <f t="shared" si="111"/>
        <v>0.14809258912015336</v>
      </c>
      <c r="HR70" s="65">
        <f t="shared" si="111"/>
        <v>0.18340810090371237</v>
      </c>
      <c r="HS70" s="65">
        <f t="shared" si="111"/>
        <v>0.17388648635441864</v>
      </c>
      <c r="HT70" s="65">
        <f t="shared" si="111"/>
        <v>0.1668354759122192</v>
      </c>
      <c r="HU70" s="65">
        <f t="shared" si="111"/>
        <v>0.18212065015817608</v>
      </c>
      <c r="HV70" s="65">
        <f t="shared" si="111"/>
        <v>0.17333636932885524</v>
      </c>
      <c r="HW70" s="65">
        <f t="shared" si="111"/>
        <v>0.17461203527966954</v>
      </c>
      <c r="HX70" s="65">
        <v>0.16177616926503341</v>
      </c>
      <c r="HY70" s="65">
        <v>0.14320935844305724</v>
      </c>
      <c r="HZ70" s="65">
        <v>0.14284216870627081</v>
      </c>
      <c r="IA70" s="65">
        <f t="shared" ref="IA70:JR70" si="112">IF(IA63=0,"",IA34/IA63)</f>
        <v>0.146903610613387</v>
      </c>
      <c r="IB70" s="65">
        <f t="shared" si="112"/>
        <v>0.13986470725449032</v>
      </c>
      <c r="IC70" s="65">
        <f t="shared" si="112"/>
        <v>0.13668954327186617</v>
      </c>
      <c r="ID70" s="65">
        <f t="shared" si="112"/>
        <v>0.14665680685098162</v>
      </c>
      <c r="IE70" s="65">
        <f t="shared" si="112"/>
        <v>0.14662787904667859</v>
      </c>
      <c r="IF70" s="65">
        <f t="shared" si="112"/>
        <v>0.14894440639609327</v>
      </c>
      <c r="IG70" s="65">
        <f t="shared" si="112"/>
        <v>0.15819716863022054</v>
      </c>
      <c r="IH70" s="65">
        <f t="shared" si="112"/>
        <v>0.16483920572307281</v>
      </c>
      <c r="II70" s="65">
        <f t="shared" si="112"/>
        <v>0.15321794656360277</v>
      </c>
      <c r="IJ70" s="65">
        <f t="shared" si="112"/>
        <v>0.15952957454168107</v>
      </c>
      <c r="IK70" s="65">
        <f t="shared" si="112"/>
        <v>0.15930337234263556</v>
      </c>
      <c r="IL70" s="65">
        <f t="shared" si="112"/>
        <v>0.15054116103640539</v>
      </c>
      <c r="IM70" s="65">
        <f t="shared" si="112"/>
        <v>0.15781775632587391</v>
      </c>
      <c r="IN70" s="65">
        <f t="shared" si="112"/>
        <v>0.15374715916869747</v>
      </c>
      <c r="IO70" s="65">
        <f t="shared" si="112"/>
        <v>0.15022164666035762</v>
      </c>
      <c r="IP70" s="65">
        <f t="shared" si="112"/>
        <v>0.16094336157821559</v>
      </c>
      <c r="IQ70" s="65">
        <f t="shared" si="112"/>
        <v>0.16867051018338788</v>
      </c>
      <c r="IR70" s="65">
        <f t="shared" si="112"/>
        <v>0.16088389855403598</v>
      </c>
      <c r="IS70" s="65">
        <f t="shared" si="112"/>
        <v>0.17637683725872144</v>
      </c>
      <c r="IT70" s="65">
        <f t="shared" si="112"/>
        <v>0.18794063079777365</v>
      </c>
      <c r="IU70" s="65">
        <f t="shared" si="112"/>
        <v>0.15321794656360277</v>
      </c>
      <c r="IV70" s="65">
        <f t="shared" si="112"/>
        <v>0.17079797528658627</v>
      </c>
      <c r="IW70" s="65">
        <f t="shared" si="112"/>
        <v>0.1740267616845457</v>
      </c>
      <c r="IX70" s="65">
        <f t="shared" si="112"/>
        <v>0.1674563510092815</v>
      </c>
      <c r="IY70" s="65">
        <f t="shared" si="112"/>
        <v>0.17376950780312125</v>
      </c>
      <c r="IZ70" s="65">
        <f t="shared" si="112"/>
        <v>0.15865232065076298</v>
      </c>
      <c r="JA70" s="65">
        <f t="shared" si="112"/>
        <v>0.15463971375590901</v>
      </c>
      <c r="JB70" s="65">
        <f t="shared" si="112"/>
        <v>0.16501560591667797</v>
      </c>
      <c r="JC70" s="65">
        <f t="shared" si="112"/>
        <v>0.1670009870411055</v>
      </c>
      <c r="JD70" s="65">
        <f t="shared" si="112"/>
        <v>0.16894571311363327</v>
      </c>
      <c r="JE70" s="65">
        <f t="shared" si="112"/>
        <v>0.18081442823161856</v>
      </c>
      <c r="JF70" s="65">
        <f t="shared" si="112"/>
        <v>0.17754881993530611</v>
      </c>
      <c r="JG70" s="65">
        <f t="shared" si="112"/>
        <v>0.1744958709429614</v>
      </c>
      <c r="JH70" s="65">
        <f t="shared" si="112"/>
        <v>0.17574043522664781</v>
      </c>
      <c r="JI70" s="65">
        <f t="shared" si="112"/>
        <v>0.17890077462191073</v>
      </c>
      <c r="JJ70" s="65">
        <f t="shared" si="112"/>
        <v>0.18230208631037439</v>
      </c>
      <c r="JK70" s="65">
        <f t="shared" si="112"/>
        <v>0.18353311063077227</v>
      </c>
      <c r="JL70" s="65">
        <f t="shared" si="112"/>
        <v>0.15691506461775864</v>
      </c>
      <c r="JM70" s="65">
        <f t="shared" si="112"/>
        <v>0.15218779015784586</v>
      </c>
      <c r="JN70" s="65">
        <f t="shared" si="112"/>
        <v>0.16635469590278396</v>
      </c>
      <c r="JO70" s="65">
        <f t="shared" si="112"/>
        <v>0.17120609101920747</v>
      </c>
      <c r="JP70" s="65">
        <f t="shared" si="112"/>
        <v>0.16551932823965504</v>
      </c>
      <c r="JQ70" s="65">
        <f t="shared" si="112"/>
        <v>0.1618661257606491</v>
      </c>
      <c r="JR70" s="65">
        <f t="shared" si="112"/>
        <v>0.17289783309862353</v>
      </c>
      <c r="JS70" s="65">
        <f t="shared" ref="JS70:JT70" si="113">IF(JS63=0,"",JS34/JS63)</f>
        <v>0.17139395027376358</v>
      </c>
      <c r="JT70" s="65">
        <f t="shared" si="113"/>
        <v>0.17928269298554811</v>
      </c>
      <c r="JU70" s="65">
        <f t="shared" ref="JU70:JV70" si="114">IF(JU63=0,"",JU34/JU63)</f>
        <v>0.18303571428571427</v>
      </c>
      <c r="JV70" s="65">
        <f t="shared" si="114"/>
        <v>0.1728582259287339</v>
      </c>
      <c r="JW70" s="65">
        <f t="shared" ref="JW70:JX70" si="115">IF(JW63=0,"",JW34/JW63)</f>
        <v>0.18525302589519807</v>
      </c>
      <c r="JX70" s="65">
        <f t="shared" si="115"/>
        <v>0.16277441266062112</v>
      </c>
      <c r="JY70" s="65">
        <f t="shared" ref="JY70:JZ70" si="116">IF(JY63=0,"",JY34/JY63)</f>
        <v>0.15535227593120515</v>
      </c>
      <c r="JZ70" s="65">
        <f t="shared" si="116"/>
        <v>0.18170467240586186</v>
      </c>
      <c r="KA70" s="65">
        <f t="shared" ref="KA70:KB70" si="117">IF(KA63=0,"",KA34/KA63)</f>
        <v>0.17763032452427258</v>
      </c>
      <c r="KB70" s="65">
        <f t="shared" si="117"/>
        <v>0.17143818051877074</v>
      </c>
      <c r="KC70" s="65">
        <f t="shared" ref="KC70:KD70" si="118">IF(KC63=0,"",KC34/KC63)</f>
        <v>0.1662426216161205</v>
      </c>
      <c r="KD70" s="65">
        <f t="shared" si="118"/>
        <v>0.17174472465259907</v>
      </c>
      <c r="KE70" s="65">
        <f t="shared" ref="KE70:KF70" si="119">IF(KE63=0,"",KE34/KE63)</f>
        <v>0.17424358385631919</v>
      </c>
      <c r="KF70" s="65">
        <f t="shared" si="119"/>
        <v>0.17052997038701112</v>
      </c>
      <c r="KG70" s="65">
        <f t="shared" ref="KG70:KH70" si="120">IF(KG63=0,"",KG34/KG63)</f>
        <v>0.16803448992312486</v>
      </c>
      <c r="KH70" s="65">
        <f t="shared" si="120"/>
        <v>0.15484750223224775</v>
      </c>
      <c r="KI70" s="65">
        <f t="shared" ref="KI70:KJ70" si="121">IF(KI63=0,"",KI34/KI63)</f>
        <v>0.18715191831683167</v>
      </c>
      <c r="KJ70" s="65">
        <f t="shared" si="121"/>
        <v>0.17818019226469931</v>
      </c>
      <c r="KK70" s="65">
        <f t="shared" ref="KK70:KL70" si="122">IF(KK63=0,"",KK34/KK63)</f>
        <v>0.16414315209910529</v>
      </c>
      <c r="KL70" s="65">
        <f t="shared" si="122"/>
        <v>0.17714428428714143</v>
      </c>
      <c r="KM70" s="65">
        <f t="shared" ref="KM70:KN70" si="123">IF(KM63=0,"",KM34/KM63)</f>
        <v>0.17795057606969833</v>
      </c>
      <c r="KN70" s="65">
        <f t="shared" si="123"/>
        <v>0.16605616605616605</v>
      </c>
      <c r="KO70" s="65">
        <f t="shared" ref="KO70:KP70" si="124">IF(KO63=0,"",KO34/KO63)</f>
        <v>0.18905011834928476</v>
      </c>
      <c r="KP70" s="65">
        <f t="shared" si="124"/>
        <v>0.17404212413174994</v>
      </c>
      <c r="KQ70" s="65">
        <f t="shared" ref="KQ70:KR70" si="125">IF(KQ63=0,"",KQ34/KQ63)</f>
        <v>0.16864063166880069</v>
      </c>
      <c r="KR70" s="65">
        <f t="shared" si="125"/>
        <v>0.167648807914797</v>
      </c>
      <c r="KS70" s="65">
        <f t="shared" ref="KS70:KT70" si="126">IF(KS63=0,"",KS34/KS63)</f>
        <v>0.16527993987868378</v>
      </c>
      <c r="KT70" s="65">
        <f t="shared" si="126"/>
        <v>0.11961599516214377</v>
      </c>
      <c r="KU70" s="65">
        <f t="shared" ref="KU70:KV70" si="127">IF(KU63=0,"",KU34/KU63)</f>
        <v>0.16938520017055092</v>
      </c>
      <c r="KV70" s="65">
        <f t="shared" si="127"/>
        <v>0.19020102920353577</v>
      </c>
      <c r="KW70" s="65">
        <f t="shared" ref="KW70:KX70" si="128">IF(KW63=0,"",KW34/KW63)</f>
        <v>0.17926716341701932</v>
      </c>
      <c r="KX70" s="65">
        <f t="shared" si="128"/>
        <v>0.1783812850312223</v>
      </c>
      <c r="KY70" s="65">
        <f t="shared" ref="KY70:KZ70" si="129">IF(KY63=0,"",KY34/KY63)</f>
        <v>0.18698943855948877</v>
      </c>
      <c r="KZ70" s="65">
        <f t="shared" si="129"/>
        <v>0.18924465680065417</v>
      </c>
      <c r="LA70" s="65">
        <f t="shared" ref="LA70:LB70" si="130">IF(LA63=0,"",LA34/LA63)</f>
        <v>0.18400812812725326</v>
      </c>
      <c r="LB70" s="65">
        <f t="shared" si="130"/>
        <v>0.148851202044674</v>
      </c>
      <c r="LC70" s="65">
        <f t="shared" ref="LC70:LD70" si="131">IF(LC63=0,"",LC34/LC63)</f>
        <v>0.148851202044674</v>
      </c>
      <c r="LD70" s="65">
        <f t="shared" si="131"/>
        <v>0.12153557476391154</v>
      </c>
      <c r="LE70" s="65">
        <f t="shared" ref="LE70:LF70" si="132">IF(LE63=0,"",LE34/LE63)</f>
        <v>0.11340481472352312</v>
      </c>
      <c r="LF70" s="65">
        <f t="shared" si="132"/>
        <v>0.15394985171205178</v>
      </c>
      <c r="LG70" s="65">
        <f t="shared" ref="LG70:LH70" si="133">IF(LG63=0,"",LG34/LG63)</f>
        <v>8.9599123367728975E-2</v>
      </c>
      <c r="LH70" s="65">
        <f t="shared" si="133"/>
        <v>0.10186230248306997</v>
      </c>
      <c r="LI70" s="65">
        <f t="shared" ref="LI70:LJ70" si="134">IF(LI63=0,"",LI34/LI63)</f>
        <v>0.11804030409074454</v>
      </c>
      <c r="LJ70" s="65">
        <f t="shared" si="134"/>
        <v>0.143263836556979</v>
      </c>
      <c r="LK70" s="65">
        <f t="shared" ref="LK70:LL70" si="135">IF(LK63=0,"",LK34/LK63)</f>
        <v>0.13260147879885317</v>
      </c>
      <c r="LL70" s="65">
        <f t="shared" si="135"/>
        <v>0.13792758551710341</v>
      </c>
      <c r="LM70" s="65">
        <f t="shared" ref="LM70:LN70" si="136">IF(LM63=0,"",LM34/LM63)</f>
        <v>0.19091448931116389</v>
      </c>
      <c r="LN70" s="65">
        <f t="shared" si="136"/>
        <v>0.18007202881152462</v>
      </c>
      <c r="LO70" s="65">
        <f t="shared" ref="LO70:LP70" si="137">IF(LO63=0,"",LO34/LO63)</f>
        <v>0.17561629552394428</v>
      </c>
      <c r="LP70" s="65">
        <f t="shared" si="137"/>
        <v>0.19786259541984733</v>
      </c>
      <c r="LQ70" s="65">
        <f t="shared" ref="LQ70:LR70" si="138">IF(LQ63=0,"",LQ34/LQ63)</f>
        <v>0.17671345995045418</v>
      </c>
      <c r="LR70" s="65">
        <f t="shared" si="138"/>
        <v>0.16854441854441854</v>
      </c>
      <c r="LS70" s="65">
        <f t="shared" ref="LS70:LT70" si="139">IF(LS63=0,"",LS34/LS63)</f>
        <v>0.18726816495745144</v>
      </c>
      <c r="LT70" s="65">
        <f t="shared" si="139"/>
        <v>0.14493030360893641</v>
      </c>
      <c r="LU70" s="65">
        <f t="shared" ref="LU70:LV70" si="140">IF(LU63=0,"",LU34/LU63)</f>
        <v>0.14389898316386066</v>
      </c>
      <c r="LV70" s="65">
        <f t="shared" si="140"/>
        <v>0.15575921682982713</v>
      </c>
      <c r="LW70" s="65">
        <f t="shared" ref="LW70:LX70" si="141">IF(LW63=0,"",LW34/LW63)</f>
        <v>0.15461254612546124</v>
      </c>
      <c r="LX70" s="65">
        <f t="shared" si="141"/>
        <v>0.1452301127704968</v>
      </c>
      <c r="LY70" s="65">
        <f t="shared" ref="LY70:LZ70" si="142">IF(LY63=0,"",LY34/LY63)</f>
        <v>0.14533667921371812</v>
      </c>
      <c r="LZ70" s="65">
        <f t="shared" si="142"/>
        <v>0.14442700156985872</v>
      </c>
      <c r="MA70" s="65">
        <f t="shared" ref="MA70:MB70" si="143">IF(MA63=0,"",MA34/MA63)</f>
        <v>0.13836041043180847</v>
      </c>
      <c r="MB70" s="65">
        <f t="shared" si="143"/>
        <v>0.13981296949256478</v>
      </c>
    </row>
    <row r="71" spans="2:340" s="47" customFormat="1" ht="14.25" hidden="1" x14ac:dyDescent="0.2">
      <c r="B71" s="109"/>
      <c r="C71" s="109"/>
      <c r="D71" s="10"/>
      <c r="E71" s="10"/>
      <c r="F71" s="10"/>
      <c r="G71" s="10"/>
      <c r="H71" s="10"/>
      <c r="I71" s="10"/>
      <c r="J71" s="10"/>
      <c r="K71" s="10"/>
      <c r="L71" s="10"/>
      <c r="M71" s="10"/>
      <c r="N71" s="10"/>
      <c r="O71" s="10"/>
      <c r="P71" s="10"/>
      <c r="Q71" s="10"/>
      <c r="R71" s="10"/>
      <c r="S71" s="10"/>
      <c r="T71" s="10"/>
      <c r="U71" s="10"/>
      <c r="V71" s="10"/>
      <c r="W71" s="10"/>
      <c r="X71" s="10"/>
      <c r="Y71" s="10"/>
      <c r="Z71" s="10"/>
      <c r="AA71" s="10"/>
      <c r="AB71" s="10"/>
      <c r="AC71" s="10"/>
      <c r="AD71" s="10"/>
      <c r="AE71" s="10"/>
      <c r="AF71" s="10"/>
      <c r="AG71" s="10"/>
      <c r="AH71" s="10"/>
      <c r="AI71" s="10"/>
      <c r="AJ71" s="10"/>
      <c r="AK71" s="10"/>
      <c r="AL71" s="10"/>
      <c r="AM71" s="10"/>
      <c r="AN71" s="10"/>
      <c r="AO71" s="10"/>
      <c r="AP71" s="10"/>
      <c r="AQ71" s="10"/>
      <c r="AR71" s="10"/>
      <c r="AS71" s="10"/>
      <c r="AT71" s="10"/>
      <c r="AU71" s="10"/>
      <c r="AV71" s="10"/>
      <c r="AW71" s="10"/>
      <c r="AX71" s="10"/>
      <c r="AY71" s="10"/>
      <c r="AZ71" s="10"/>
      <c r="BA71" s="10"/>
      <c r="BB71" s="10"/>
      <c r="BC71" s="10"/>
      <c r="BD71" s="10"/>
      <c r="BE71" s="10"/>
      <c r="BF71" s="10"/>
      <c r="BG71" s="10"/>
      <c r="BH71" s="10"/>
      <c r="BI71" s="10"/>
      <c r="BJ71" s="10"/>
      <c r="BK71" s="10"/>
      <c r="BL71" s="10"/>
      <c r="BM71" s="10"/>
      <c r="BN71" s="10"/>
      <c r="BO71" s="10"/>
      <c r="BP71" s="10"/>
      <c r="BQ71" s="10"/>
      <c r="BR71" s="10"/>
      <c r="BS71" s="10"/>
      <c r="BT71" s="10"/>
      <c r="BU71" s="10"/>
      <c r="BV71" s="10"/>
      <c r="BW71" s="10"/>
      <c r="BX71" s="10"/>
      <c r="BY71" s="10"/>
      <c r="BZ71" s="10"/>
      <c r="CA71" s="10"/>
      <c r="CB71" s="10"/>
      <c r="CC71" s="10"/>
      <c r="CD71" s="10"/>
      <c r="CE71" s="10"/>
      <c r="CF71" s="10"/>
      <c r="CG71" s="10"/>
      <c r="CH71" s="10"/>
      <c r="CI71" s="10"/>
      <c r="CJ71" s="10"/>
      <c r="CK71" s="10"/>
      <c r="CL71" s="10"/>
      <c r="CM71" s="10"/>
      <c r="CN71" s="10"/>
      <c r="CO71" s="10"/>
      <c r="CP71" s="10"/>
      <c r="CQ71" s="10"/>
      <c r="CR71" s="10"/>
      <c r="CS71" s="10"/>
      <c r="CT71" s="10"/>
      <c r="CU71" s="10"/>
      <c r="CV71" s="10"/>
      <c r="CW71" s="10"/>
      <c r="CX71" s="10"/>
      <c r="CY71" s="10"/>
      <c r="CZ71" s="10"/>
      <c r="DA71" s="10"/>
      <c r="DB71" s="10"/>
      <c r="DC71" s="10"/>
      <c r="DD71" s="10"/>
      <c r="DE71" s="10"/>
      <c r="DF71" s="10"/>
      <c r="DG71" s="10"/>
      <c r="DH71" s="10"/>
      <c r="DI71" s="10"/>
      <c r="DJ71" s="10"/>
      <c r="DK71" s="10"/>
      <c r="DL71" s="10"/>
      <c r="DM71" s="10"/>
      <c r="DN71" s="10"/>
      <c r="DO71" s="10"/>
      <c r="DP71" s="10"/>
      <c r="DQ71" s="10"/>
      <c r="DR71" s="10"/>
      <c r="DS71" s="10"/>
      <c r="DT71" s="10"/>
      <c r="DU71" s="10"/>
      <c r="DV71" s="10"/>
      <c r="DW71" s="10"/>
      <c r="DX71" s="10"/>
      <c r="DY71" s="10"/>
      <c r="DZ71" s="10"/>
      <c r="EA71" s="10"/>
      <c r="EB71" s="10"/>
      <c r="EC71" s="10"/>
      <c r="ED71" s="10"/>
      <c r="EE71" s="10"/>
      <c r="EF71" s="10"/>
      <c r="EG71" s="10"/>
      <c r="EH71" s="10"/>
      <c r="EI71" s="10"/>
      <c r="EJ71" s="10"/>
      <c r="EK71" s="10"/>
      <c r="EL71" s="10"/>
      <c r="EM71" s="10"/>
      <c r="EN71" s="10"/>
      <c r="EO71" s="10"/>
      <c r="EP71" s="10"/>
      <c r="EQ71" s="10"/>
      <c r="ER71" s="10"/>
      <c r="ES71" s="10"/>
      <c r="ET71" s="10"/>
      <c r="EU71" s="10"/>
      <c r="EV71" s="10"/>
      <c r="EW71" s="9"/>
      <c r="EX71" s="9"/>
      <c r="EY71" s="9"/>
      <c r="EZ71" s="9"/>
      <c r="FA71" s="9"/>
      <c r="FB71" s="9"/>
      <c r="FO71" s="47" t="s">
        <v>197</v>
      </c>
      <c r="FP71" s="65">
        <f>FP58/FP63</f>
        <v>0.47412454518065311</v>
      </c>
      <c r="FQ71" s="65">
        <f>FQ58/FQ63</f>
        <v>0.43181116303967387</v>
      </c>
      <c r="FR71" s="65">
        <f>FR58/FR63</f>
        <v>0.43007646559048429</v>
      </c>
      <c r="FS71" s="65">
        <f>FS58/FS63</f>
        <v>0.44899683406214896</v>
      </c>
      <c r="FT71" s="65">
        <f>FT58/FT63</f>
        <v>0.44771960436938579</v>
      </c>
      <c r="FU71" s="65">
        <f t="shared" ref="FU71:GZ71" si="144">IF(FU63=0,"",FU58/FU63)</f>
        <v>0.46490825298029015</v>
      </c>
      <c r="FV71" s="65">
        <f t="shared" si="144"/>
        <v>0.4587729721519892</v>
      </c>
      <c r="FW71" s="65">
        <f t="shared" si="144"/>
        <v>0.44252996475828271</v>
      </c>
      <c r="FX71" s="65">
        <f t="shared" si="144"/>
        <v>0.43626009928939941</v>
      </c>
      <c r="FY71" s="65">
        <f t="shared" si="144"/>
        <v>0.43130608982466079</v>
      </c>
      <c r="FZ71" s="65">
        <f t="shared" si="144"/>
        <v>0.44215567359571711</v>
      </c>
      <c r="GA71" s="65">
        <f t="shared" si="144"/>
        <v>0.43755144802813739</v>
      </c>
      <c r="GB71" s="65">
        <f t="shared" si="144"/>
        <v>0.43904973848604317</v>
      </c>
      <c r="GC71" s="65">
        <f t="shared" si="144"/>
        <v>0.45137649159071691</v>
      </c>
      <c r="GD71" s="65">
        <f t="shared" si="144"/>
        <v>0.47198508372812986</v>
      </c>
      <c r="GE71" s="65">
        <f t="shared" si="144"/>
        <v>0</v>
      </c>
      <c r="GF71" s="65">
        <f t="shared" si="144"/>
        <v>0</v>
      </c>
      <c r="GG71" s="65">
        <f t="shared" si="144"/>
        <v>0</v>
      </c>
      <c r="GH71" s="65">
        <f t="shared" si="144"/>
        <v>0</v>
      </c>
      <c r="GI71" s="65">
        <f t="shared" si="144"/>
        <v>0</v>
      </c>
      <c r="GJ71" s="65">
        <f t="shared" si="144"/>
        <v>0</v>
      </c>
      <c r="GK71" s="65">
        <f t="shared" si="144"/>
        <v>0</v>
      </c>
      <c r="GL71" s="65">
        <f t="shared" si="144"/>
        <v>0</v>
      </c>
      <c r="GM71" s="65">
        <f t="shared" si="144"/>
        <v>0</v>
      </c>
      <c r="GN71" s="65">
        <f t="shared" si="144"/>
        <v>0</v>
      </c>
      <c r="GO71" s="65">
        <f t="shared" si="144"/>
        <v>0</v>
      </c>
      <c r="GP71" s="65">
        <f t="shared" si="144"/>
        <v>0</v>
      </c>
      <c r="GQ71" s="65">
        <f t="shared" si="144"/>
        <v>0</v>
      </c>
      <c r="GR71" s="65">
        <f t="shared" si="144"/>
        <v>0</v>
      </c>
      <c r="GS71" s="65">
        <f t="shared" si="144"/>
        <v>0</v>
      </c>
      <c r="GT71" s="65">
        <f t="shared" si="144"/>
        <v>0</v>
      </c>
      <c r="GU71" s="65">
        <f t="shared" si="144"/>
        <v>0</v>
      </c>
      <c r="GV71" s="65">
        <f t="shared" si="144"/>
        <v>0</v>
      </c>
      <c r="GW71" s="65">
        <f t="shared" si="144"/>
        <v>0</v>
      </c>
      <c r="GX71" s="65">
        <f t="shared" si="144"/>
        <v>0</v>
      </c>
      <c r="GY71" s="65">
        <f t="shared" si="144"/>
        <v>0</v>
      </c>
      <c r="GZ71" s="65">
        <f t="shared" si="144"/>
        <v>0</v>
      </c>
      <c r="HA71" s="65">
        <f t="shared" ref="HA71:HW71" si="145">IF(HA63=0,"",HA58/HA63)</f>
        <v>0</v>
      </c>
      <c r="HB71" s="65">
        <f t="shared" si="145"/>
        <v>0</v>
      </c>
      <c r="HC71" s="65">
        <f t="shared" si="145"/>
        <v>0</v>
      </c>
      <c r="HD71" s="65">
        <f t="shared" si="145"/>
        <v>0</v>
      </c>
      <c r="HE71" s="65">
        <f t="shared" si="145"/>
        <v>0</v>
      </c>
      <c r="HF71" s="65">
        <f t="shared" si="145"/>
        <v>0</v>
      </c>
      <c r="HG71" s="65">
        <f t="shared" si="145"/>
        <v>0</v>
      </c>
      <c r="HH71" s="65">
        <f t="shared" si="145"/>
        <v>0</v>
      </c>
      <c r="HI71" s="65">
        <f t="shared" si="145"/>
        <v>0</v>
      </c>
      <c r="HJ71" s="65">
        <f t="shared" si="145"/>
        <v>0</v>
      </c>
      <c r="HK71" s="65">
        <f t="shared" si="145"/>
        <v>0</v>
      </c>
      <c r="HL71" s="65">
        <f t="shared" si="145"/>
        <v>0</v>
      </c>
      <c r="HM71" s="65">
        <f t="shared" si="145"/>
        <v>0</v>
      </c>
      <c r="HN71" s="65">
        <f t="shared" si="145"/>
        <v>0</v>
      </c>
      <c r="HO71" s="65">
        <f t="shared" si="145"/>
        <v>0</v>
      </c>
      <c r="HP71" s="65">
        <f t="shared" si="145"/>
        <v>0</v>
      </c>
      <c r="HQ71" s="65">
        <f t="shared" si="145"/>
        <v>0</v>
      </c>
      <c r="HR71" s="65">
        <f t="shared" si="145"/>
        <v>0</v>
      </c>
      <c r="HS71" s="65">
        <f t="shared" si="145"/>
        <v>0</v>
      </c>
      <c r="HT71" s="65">
        <f t="shared" si="145"/>
        <v>0</v>
      </c>
      <c r="HU71" s="65">
        <f t="shared" si="145"/>
        <v>0</v>
      </c>
      <c r="HV71" s="65">
        <f t="shared" si="145"/>
        <v>0</v>
      </c>
      <c r="HW71" s="65">
        <f t="shared" si="145"/>
        <v>0</v>
      </c>
      <c r="HX71" s="65">
        <v>0</v>
      </c>
      <c r="HY71" s="65">
        <v>0</v>
      </c>
      <c r="HZ71" s="65">
        <v>0</v>
      </c>
      <c r="IA71" s="65">
        <f t="shared" ref="IA71:IL71" si="146">IF(IA63=0,"",IA58/IA63)</f>
        <v>0</v>
      </c>
      <c r="IB71" s="65">
        <f t="shared" si="146"/>
        <v>0</v>
      </c>
      <c r="IC71" s="65">
        <f t="shared" si="146"/>
        <v>0</v>
      </c>
      <c r="ID71" s="65">
        <f t="shared" si="146"/>
        <v>0</v>
      </c>
      <c r="IE71" s="65">
        <f t="shared" si="146"/>
        <v>0</v>
      </c>
      <c r="IF71" s="65">
        <f t="shared" si="146"/>
        <v>0</v>
      </c>
      <c r="IG71" s="65">
        <f t="shared" si="146"/>
        <v>0</v>
      </c>
      <c r="IH71" s="65">
        <f t="shared" si="146"/>
        <v>0</v>
      </c>
      <c r="II71" s="65">
        <f t="shared" si="146"/>
        <v>0</v>
      </c>
      <c r="IJ71" s="65">
        <f t="shared" si="146"/>
        <v>0</v>
      </c>
      <c r="IK71" s="65">
        <f t="shared" si="146"/>
        <v>0</v>
      </c>
      <c r="IL71" s="65">
        <f t="shared" si="146"/>
        <v>0</v>
      </c>
    </row>
    <row r="72" spans="2:340" s="47" customFormat="1" ht="14.25" x14ac:dyDescent="0.2">
      <c r="B72" s="109"/>
      <c r="C72" s="109"/>
      <c r="D72" s="10"/>
      <c r="E72" s="10"/>
      <c r="F72" s="10"/>
      <c r="G72" s="10"/>
      <c r="H72" s="10"/>
      <c r="I72" s="10"/>
      <c r="J72" s="10"/>
      <c r="K72" s="10"/>
      <c r="L72" s="10"/>
      <c r="M72" s="10"/>
      <c r="N72" s="10"/>
      <c r="O72" s="10"/>
      <c r="P72" s="10"/>
      <c r="Q72" s="10"/>
      <c r="R72" s="10"/>
      <c r="S72" s="10"/>
      <c r="T72" s="10"/>
      <c r="U72" s="10"/>
      <c r="V72" s="10"/>
      <c r="W72" s="10"/>
      <c r="X72" s="10"/>
      <c r="Y72" s="10"/>
      <c r="Z72" s="10"/>
      <c r="AA72" s="10"/>
      <c r="AB72" s="10"/>
      <c r="AC72" s="10"/>
      <c r="AD72" s="10"/>
      <c r="AE72" s="10"/>
      <c r="AF72" s="10"/>
      <c r="AG72" s="10"/>
      <c r="AH72" s="10"/>
      <c r="AI72" s="10"/>
      <c r="AJ72" s="10"/>
      <c r="AK72" s="10"/>
      <c r="AL72" s="10"/>
      <c r="AM72" s="10"/>
      <c r="AN72" s="10"/>
      <c r="AO72" s="10"/>
      <c r="AP72" s="10"/>
      <c r="AQ72" s="10"/>
      <c r="AR72" s="10"/>
      <c r="AS72" s="10"/>
      <c r="AT72" s="10"/>
      <c r="AU72" s="10"/>
      <c r="AV72" s="10"/>
      <c r="AW72" s="10"/>
      <c r="AX72" s="10"/>
      <c r="AY72" s="10"/>
      <c r="AZ72" s="10"/>
      <c r="BA72" s="10"/>
      <c r="BB72" s="10"/>
      <c r="BC72" s="10"/>
      <c r="BD72" s="10"/>
      <c r="BE72" s="10"/>
      <c r="BF72" s="10"/>
      <c r="BG72" s="10"/>
      <c r="BH72" s="10"/>
      <c r="BI72" s="10"/>
      <c r="BJ72" s="10"/>
      <c r="BK72" s="10"/>
      <c r="BL72" s="10"/>
      <c r="BM72" s="10"/>
      <c r="BN72" s="10"/>
      <c r="BO72" s="10"/>
      <c r="BP72" s="10"/>
      <c r="BQ72" s="10"/>
      <c r="BR72" s="10"/>
      <c r="BS72" s="10"/>
      <c r="BT72" s="10"/>
      <c r="BU72" s="10"/>
      <c r="BV72" s="10"/>
      <c r="BW72" s="10"/>
      <c r="BX72" s="10"/>
      <c r="BY72" s="10"/>
      <c r="BZ72" s="10"/>
      <c r="CA72" s="10"/>
      <c r="CB72" s="10"/>
      <c r="CC72" s="10"/>
      <c r="CD72" s="10"/>
      <c r="CE72" s="10"/>
      <c r="CF72" s="10"/>
      <c r="CG72" s="10"/>
      <c r="CH72" s="10"/>
      <c r="CI72" s="10"/>
      <c r="CJ72" s="10"/>
      <c r="CK72" s="10"/>
      <c r="CL72" s="10"/>
      <c r="CM72" s="10"/>
      <c r="CN72" s="10"/>
      <c r="CO72" s="10"/>
      <c r="CP72" s="10"/>
      <c r="CQ72" s="10"/>
      <c r="CR72" s="10"/>
      <c r="CS72" s="10"/>
      <c r="CT72" s="10"/>
      <c r="CU72" s="10"/>
      <c r="CV72" s="10"/>
      <c r="CW72" s="10"/>
      <c r="CX72" s="10"/>
      <c r="CY72" s="10"/>
      <c r="CZ72" s="10"/>
      <c r="DA72" s="10"/>
      <c r="DB72" s="10"/>
      <c r="DC72" s="10"/>
      <c r="DD72" s="10"/>
      <c r="DE72" s="10"/>
      <c r="DF72" s="10"/>
      <c r="DG72" s="10"/>
      <c r="DH72" s="10"/>
      <c r="DI72" s="10"/>
      <c r="DJ72" s="10"/>
      <c r="DK72" s="10"/>
      <c r="DL72" s="10"/>
      <c r="DM72" s="10"/>
      <c r="DN72" s="10"/>
      <c r="DO72" s="10"/>
      <c r="DP72" s="10"/>
      <c r="DQ72" s="10"/>
      <c r="DR72" s="10"/>
      <c r="DS72" s="10"/>
      <c r="DT72" s="10"/>
      <c r="DU72" s="10"/>
      <c r="DV72" s="10"/>
      <c r="DW72" s="10"/>
      <c r="DX72" s="10"/>
      <c r="DY72" s="10"/>
      <c r="DZ72" s="10"/>
      <c r="EA72" s="10"/>
      <c r="EB72" s="10"/>
      <c r="EC72" s="10"/>
      <c r="ED72" s="10"/>
      <c r="EE72" s="10"/>
      <c r="EF72" s="10"/>
      <c r="EG72" s="10"/>
      <c r="EH72" s="10"/>
      <c r="EI72" s="10"/>
      <c r="EJ72" s="10"/>
      <c r="EK72" s="10"/>
      <c r="EL72" s="10"/>
      <c r="EM72" s="10"/>
      <c r="EN72" s="10"/>
      <c r="EO72" s="10"/>
      <c r="EP72" s="10"/>
      <c r="EQ72" s="10"/>
      <c r="ER72" s="10"/>
      <c r="ES72" s="10"/>
      <c r="ET72" s="10"/>
      <c r="EU72" s="10"/>
      <c r="EV72" s="10"/>
      <c r="EW72" s="9"/>
      <c r="EX72" s="9"/>
      <c r="EY72" s="9"/>
      <c r="EZ72" s="9"/>
      <c r="FA72" s="9"/>
      <c r="FB72" s="9"/>
    </row>
    <row r="73" spans="2:340" s="47" customFormat="1" ht="60" customHeight="1" x14ac:dyDescent="0.2">
      <c r="B73" s="97" t="s">
        <v>255</v>
      </c>
      <c r="C73" s="97"/>
      <c r="D73" s="10"/>
      <c r="E73" s="10"/>
      <c r="F73" s="10"/>
      <c r="G73" s="10"/>
      <c r="H73" s="10"/>
      <c r="I73" s="10"/>
      <c r="J73" s="10"/>
      <c r="K73" s="10"/>
      <c r="L73" s="10"/>
      <c r="M73" s="10"/>
      <c r="N73" s="10"/>
      <c r="O73" s="10"/>
      <c r="P73" s="10"/>
      <c r="Q73" s="10"/>
      <c r="R73" s="10"/>
      <c r="S73" s="10"/>
      <c r="T73" s="10"/>
      <c r="U73" s="10"/>
      <c r="V73" s="10"/>
      <c r="W73" s="10"/>
      <c r="X73" s="10"/>
      <c r="Y73" s="10"/>
      <c r="Z73" s="10"/>
      <c r="AA73" s="10"/>
      <c r="AB73" s="10"/>
      <c r="AC73" s="10"/>
      <c r="AD73" s="10"/>
      <c r="AE73" s="10"/>
      <c r="AF73" s="10"/>
      <c r="AG73" s="10"/>
      <c r="AH73" s="10"/>
      <c r="AI73" s="10"/>
      <c r="AJ73" s="10"/>
      <c r="AK73" s="10"/>
      <c r="AL73" s="10"/>
      <c r="AM73" s="10"/>
      <c r="AN73" s="10"/>
      <c r="AO73" s="10"/>
      <c r="AP73" s="10"/>
      <c r="AQ73" s="10"/>
      <c r="AR73" s="10"/>
      <c r="AS73" s="10"/>
      <c r="AT73" s="10"/>
      <c r="AU73" s="10"/>
      <c r="AV73" s="10"/>
      <c r="AW73" s="10"/>
      <c r="AX73" s="10"/>
      <c r="AY73" s="10"/>
      <c r="AZ73" s="10"/>
      <c r="BA73" s="10"/>
      <c r="BB73" s="10"/>
      <c r="BC73" s="10"/>
      <c r="BD73" s="10"/>
      <c r="BE73" s="10"/>
      <c r="BF73" s="10"/>
      <c r="BG73" s="10"/>
      <c r="BH73" s="10"/>
      <c r="BI73" s="10"/>
      <c r="BJ73" s="10"/>
      <c r="BK73" s="10"/>
      <c r="BL73" s="10"/>
      <c r="BM73" s="10"/>
      <c r="BN73" s="10"/>
      <c r="BO73" s="10"/>
      <c r="BP73" s="10"/>
      <c r="BQ73" s="10"/>
      <c r="BR73" s="10"/>
      <c r="BS73" s="10"/>
      <c r="BT73" s="10"/>
      <c r="BU73" s="10"/>
      <c r="BV73" s="10"/>
      <c r="BW73" s="10"/>
      <c r="BX73" s="10"/>
      <c r="BY73" s="10"/>
      <c r="BZ73" s="10"/>
      <c r="CA73" s="10"/>
      <c r="CB73" s="10"/>
      <c r="CC73" s="10"/>
      <c r="CD73" s="10"/>
      <c r="CE73" s="10"/>
      <c r="CF73" s="10"/>
      <c r="CG73" s="10"/>
      <c r="CH73" s="10"/>
      <c r="CI73" s="10"/>
      <c r="CJ73" s="10"/>
      <c r="CK73" s="10"/>
      <c r="CL73" s="10"/>
      <c r="CM73" s="10"/>
      <c r="CN73" s="10"/>
      <c r="CO73" s="10"/>
      <c r="CP73" s="10"/>
      <c r="CQ73" s="10"/>
      <c r="CR73" s="10"/>
      <c r="CS73" s="10"/>
      <c r="CT73" s="10"/>
      <c r="CU73" s="10"/>
      <c r="CV73" s="10"/>
      <c r="CW73" s="10"/>
      <c r="CX73" s="10"/>
      <c r="CY73" s="10"/>
      <c r="CZ73" s="10"/>
      <c r="DA73" s="10"/>
      <c r="DB73" s="10"/>
      <c r="DC73" s="10"/>
      <c r="DD73" s="10"/>
      <c r="DE73" s="10"/>
      <c r="DF73" s="10"/>
      <c r="DG73" s="10"/>
      <c r="DH73" s="10"/>
      <c r="DI73" s="10"/>
      <c r="DJ73" s="10"/>
      <c r="DK73" s="10"/>
      <c r="DL73" s="10"/>
      <c r="DM73" s="10"/>
      <c r="DN73" s="10"/>
      <c r="DO73" s="10"/>
      <c r="DP73" s="10"/>
      <c r="DQ73" s="10"/>
      <c r="DR73" s="10"/>
      <c r="DS73" s="10"/>
      <c r="DT73" s="10"/>
      <c r="DU73" s="10"/>
      <c r="DV73" s="10"/>
      <c r="DW73" s="10"/>
      <c r="DX73" s="10"/>
      <c r="DY73" s="10"/>
      <c r="DZ73" s="10"/>
      <c r="EA73" s="10"/>
      <c r="EB73" s="10"/>
      <c r="EC73" s="10"/>
      <c r="ED73" s="10"/>
      <c r="EE73" s="10"/>
      <c r="EF73" s="10"/>
      <c r="EG73" s="10"/>
      <c r="EH73" s="10"/>
      <c r="EI73" s="10"/>
      <c r="EJ73" s="10"/>
      <c r="EK73" s="10"/>
      <c r="EL73" s="10"/>
      <c r="EM73" s="10"/>
      <c r="EN73" s="10"/>
      <c r="EO73" s="10"/>
      <c r="EP73" s="10"/>
      <c r="EQ73" s="10"/>
      <c r="ER73" s="10"/>
      <c r="ES73" s="10"/>
      <c r="ET73" s="10"/>
      <c r="EU73" s="10"/>
      <c r="EV73" s="10"/>
      <c r="EW73" s="9"/>
      <c r="EX73" s="9"/>
      <c r="EY73" s="9"/>
      <c r="EZ73" s="9"/>
      <c r="FA73" s="9"/>
      <c r="FB73" s="9"/>
    </row>
    <row r="74" spans="2:340" ht="25.5" customHeight="1" x14ac:dyDescent="0.2">
      <c r="B74" s="98" t="s">
        <v>256</v>
      </c>
      <c r="C74" s="96"/>
    </row>
    <row r="75" spans="2:340" x14ac:dyDescent="0.2">
      <c r="B75" s="108"/>
      <c r="C75" s="108"/>
    </row>
    <row r="76" spans="2:340" x14ac:dyDescent="0.2">
      <c r="B76" s="108"/>
      <c r="C76" s="108"/>
    </row>
    <row r="77" spans="2:340" x14ac:dyDescent="0.2">
      <c r="B77" s="108"/>
      <c r="C77" s="108"/>
    </row>
    <row r="78" spans="2:340" x14ac:dyDescent="0.2">
      <c r="B78" s="108"/>
      <c r="C78" s="108"/>
    </row>
    <row r="79" spans="2:340" x14ac:dyDescent="0.2">
      <c r="B79" s="108"/>
      <c r="C79" s="108"/>
    </row>
    <row r="80" spans="2:340" x14ac:dyDescent="0.2">
      <c r="B80" s="108"/>
      <c r="C80" s="108"/>
    </row>
    <row r="81" spans="2:202" x14ac:dyDescent="0.2">
      <c r="B81" s="108"/>
      <c r="C81" s="108"/>
    </row>
    <row r="82" spans="2:202" x14ac:dyDescent="0.2">
      <c r="B82" s="108"/>
      <c r="C82" s="108"/>
    </row>
    <row r="83" spans="2:202" x14ac:dyDescent="0.2">
      <c r="B83" s="108"/>
      <c r="C83" s="108"/>
    </row>
    <row r="84" spans="2:202" x14ac:dyDescent="0.2">
      <c r="B84" s="108"/>
      <c r="C84" s="108"/>
    </row>
    <row r="85" spans="2:202" s="8" customFormat="1" hidden="1" x14ac:dyDescent="0.2">
      <c r="B85" s="108"/>
      <c r="C85" s="108"/>
      <c r="D85" s="10"/>
      <c r="E85" s="10"/>
      <c r="F85" s="10"/>
      <c r="G85" s="10"/>
      <c r="H85" s="10"/>
      <c r="I85" s="10"/>
      <c r="J85" s="10"/>
      <c r="K85" s="10"/>
      <c r="L85" s="10"/>
      <c r="M85" s="10"/>
      <c r="N85" s="10"/>
      <c r="O85" s="10"/>
      <c r="P85" s="10"/>
      <c r="Q85" s="10"/>
      <c r="R85" s="10"/>
      <c r="S85" s="10"/>
      <c r="T85" s="10"/>
      <c r="U85" s="10"/>
      <c r="V85" s="10"/>
      <c r="W85" s="10"/>
      <c r="X85" s="10"/>
      <c r="Y85" s="10"/>
      <c r="Z85" s="10"/>
      <c r="AA85" s="10"/>
      <c r="AB85" s="10"/>
      <c r="AC85" s="10"/>
      <c r="AD85" s="10"/>
      <c r="AE85" s="10"/>
      <c r="AF85" s="10"/>
      <c r="AG85" s="10"/>
      <c r="AH85" s="10"/>
      <c r="AI85" s="10"/>
      <c r="AJ85" s="10"/>
      <c r="AK85" s="10"/>
      <c r="AL85" s="10"/>
      <c r="AM85" s="10"/>
      <c r="AN85" s="10"/>
      <c r="AO85" s="10"/>
      <c r="AP85" s="10"/>
      <c r="AQ85" s="10"/>
      <c r="AR85" s="10"/>
      <c r="AS85" s="10"/>
      <c r="AT85" s="10"/>
      <c r="AU85" s="10"/>
      <c r="AV85" s="10"/>
      <c r="AW85" s="10"/>
      <c r="AX85" s="10"/>
      <c r="AY85" s="10"/>
      <c r="AZ85" s="10"/>
      <c r="BA85" s="10"/>
      <c r="BB85" s="10"/>
      <c r="BC85" s="10"/>
      <c r="BD85" s="10"/>
      <c r="BE85" s="10"/>
      <c r="BF85" s="10"/>
      <c r="BG85" s="10"/>
      <c r="BH85" s="10"/>
      <c r="BI85" s="10"/>
      <c r="BJ85" s="10"/>
      <c r="BK85" s="10"/>
      <c r="BL85" s="10"/>
      <c r="BM85" s="10"/>
      <c r="BN85" s="10"/>
      <c r="BO85" s="10"/>
      <c r="BP85" s="10"/>
      <c r="BQ85" s="10"/>
      <c r="BR85" s="10"/>
      <c r="BS85" s="10"/>
      <c r="BT85" s="10"/>
      <c r="BU85" s="10"/>
      <c r="BV85" s="10"/>
      <c r="BW85" s="10"/>
      <c r="BX85" s="10"/>
      <c r="BY85" s="10"/>
      <c r="BZ85" s="10"/>
      <c r="CA85" s="10"/>
      <c r="CB85" s="10"/>
      <c r="CC85" s="10"/>
      <c r="CD85" s="10"/>
      <c r="CE85" s="10"/>
      <c r="CF85" s="10"/>
      <c r="CG85" s="10"/>
      <c r="CH85" s="10"/>
      <c r="CI85" s="10"/>
      <c r="CJ85" s="10"/>
      <c r="CK85" s="10"/>
      <c r="CL85" s="10"/>
      <c r="CM85" s="10"/>
      <c r="CN85" s="10"/>
      <c r="CO85" s="10"/>
      <c r="CP85" s="10"/>
      <c r="CQ85" s="10"/>
      <c r="CR85" s="10"/>
      <c r="CS85" s="10"/>
      <c r="CT85" s="10"/>
      <c r="CU85" s="10"/>
      <c r="CV85" s="10"/>
      <c r="CW85" s="10"/>
      <c r="CX85" s="10"/>
      <c r="CY85" s="10"/>
      <c r="CZ85" s="10"/>
      <c r="DA85" s="10"/>
      <c r="DB85" s="10"/>
      <c r="DC85" s="10"/>
      <c r="DD85" s="10"/>
      <c r="DE85" s="10"/>
      <c r="DF85" s="10"/>
      <c r="DG85" s="10"/>
      <c r="DH85" s="10"/>
      <c r="DI85" s="10"/>
      <c r="DJ85" s="10"/>
      <c r="DK85" s="10"/>
      <c r="DL85" s="10"/>
      <c r="DM85" s="10"/>
      <c r="DN85" s="10"/>
      <c r="DO85" s="10"/>
      <c r="DP85" s="10"/>
      <c r="DQ85" s="10"/>
      <c r="DR85" s="10"/>
      <c r="DS85" s="10"/>
      <c r="DT85" s="10"/>
      <c r="DU85" s="10"/>
      <c r="DV85" s="10"/>
      <c r="DW85" s="10"/>
      <c r="DX85" s="10"/>
      <c r="DY85" s="10"/>
      <c r="DZ85" s="10"/>
      <c r="EA85" s="10"/>
      <c r="EB85" s="10"/>
      <c r="EC85" s="10"/>
      <c r="ED85" s="10"/>
      <c r="EE85" s="10"/>
      <c r="EF85" s="10"/>
      <c r="EG85" s="10"/>
      <c r="EH85" s="10"/>
      <c r="EI85" s="10"/>
      <c r="EJ85" s="10"/>
      <c r="EK85" s="53" t="s">
        <v>3</v>
      </c>
      <c r="EL85" s="43" t="s">
        <v>4</v>
      </c>
      <c r="EM85" s="43" t="s">
        <v>5</v>
      </c>
      <c r="EN85" s="43" t="s">
        <v>6</v>
      </c>
      <c r="EO85" s="43" t="s">
        <v>7</v>
      </c>
      <c r="EP85" s="43" t="s">
        <v>8</v>
      </c>
      <c r="EQ85" s="43" t="s">
        <v>9</v>
      </c>
      <c r="ER85" s="43" t="s">
        <v>10</v>
      </c>
      <c r="ES85" s="43" t="s">
        <v>11</v>
      </c>
      <c r="ET85" s="43" t="s">
        <v>12</v>
      </c>
      <c r="EU85" s="43" t="s">
        <v>13</v>
      </c>
      <c r="EV85" s="43" t="s">
        <v>14</v>
      </c>
      <c r="EW85" s="43" t="s">
        <v>15</v>
      </c>
      <c r="EX85" s="43" t="s">
        <v>16</v>
      </c>
      <c r="EY85" s="43" t="s">
        <v>17</v>
      </c>
      <c r="EZ85" s="43" t="s">
        <v>18</v>
      </c>
      <c r="FA85" s="43" t="s">
        <v>19</v>
      </c>
      <c r="FB85" s="43" t="s">
        <v>20</v>
      </c>
      <c r="FC85" s="43" t="s">
        <v>21</v>
      </c>
      <c r="FD85" s="43" t="s">
        <v>22</v>
      </c>
      <c r="FE85" s="43" t="s">
        <v>23</v>
      </c>
      <c r="FF85" s="43" t="s">
        <v>24</v>
      </c>
      <c r="FG85" s="43" t="s">
        <v>25</v>
      </c>
      <c r="FH85" s="43" t="s">
        <v>26</v>
      </c>
      <c r="FI85" s="54" t="s">
        <v>27</v>
      </c>
      <c r="FJ85" s="55" t="s">
        <v>28</v>
      </c>
      <c r="FK85" s="43" t="s">
        <v>29</v>
      </c>
      <c r="FL85" s="43" t="s">
        <v>30</v>
      </c>
      <c r="FM85" s="43" t="s">
        <v>31</v>
      </c>
      <c r="FN85" s="43" t="s">
        <v>32</v>
      </c>
      <c r="FO85" s="43" t="s">
        <v>33</v>
      </c>
      <c r="FP85" s="43" t="s">
        <v>34</v>
      </c>
      <c r="FQ85" s="55" t="s">
        <v>35</v>
      </c>
      <c r="FR85" s="43" t="s">
        <v>36</v>
      </c>
      <c r="FS85" s="43" t="s">
        <v>37</v>
      </c>
      <c r="FT85" s="43" t="s">
        <v>38</v>
      </c>
      <c r="FU85" s="43" t="s">
        <v>39</v>
      </c>
      <c r="FV85" s="43" t="s">
        <v>40</v>
      </c>
      <c r="FW85" s="56" t="s">
        <v>41</v>
      </c>
      <c r="FX85" s="43" t="s">
        <v>42</v>
      </c>
      <c r="FY85" s="43" t="s">
        <v>43</v>
      </c>
      <c r="FZ85" s="43" t="s">
        <v>44</v>
      </c>
      <c r="GA85" s="43" t="s">
        <v>45</v>
      </c>
      <c r="GB85" s="43" t="s">
        <v>46</v>
      </c>
      <c r="GC85" s="43" t="s">
        <v>47</v>
      </c>
      <c r="GD85" s="43" t="s">
        <v>48</v>
      </c>
      <c r="GE85" s="43" t="s">
        <v>49</v>
      </c>
      <c r="GF85" s="43" t="s">
        <v>50</v>
      </c>
      <c r="GG85" s="43" t="s">
        <v>51</v>
      </c>
      <c r="GH85" s="43" t="s">
        <v>52</v>
      </c>
      <c r="GI85" s="43" t="s">
        <v>53</v>
      </c>
      <c r="GJ85" s="43" t="s">
        <v>54</v>
      </c>
      <c r="GK85" s="43" t="s">
        <v>55</v>
      </c>
      <c r="GL85" s="43" t="s">
        <v>56</v>
      </c>
      <c r="GM85" s="43" t="s">
        <v>57</v>
      </c>
      <c r="GN85" s="43" t="s">
        <v>58</v>
      </c>
      <c r="GO85" s="43" t="s">
        <v>59</v>
      </c>
      <c r="GP85" s="43" t="s">
        <v>60</v>
      </c>
      <c r="GQ85" s="43" t="s">
        <v>61</v>
      </c>
      <c r="GR85" s="43" t="s">
        <v>62</v>
      </c>
      <c r="GS85" s="43" t="s">
        <v>63</v>
      </c>
      <c r="GT85" s="43" t="s">
        <v>64</v>
      </c>
    </row>
    <row r="86" spans="2:202" s="45" customFormat="1" ht="23.25" hidden="1" customHeight="1" x14ac:dyDescent="0.2">
      <c r="B86" s="112"/>
      <c r="C86" s="112"/>
      <c r="D86" s="10"/>
      <c r="E86" s="10"/>
      <c r="F86" s="10"/>
      <c r="G86" s="10"/>
      <c r="H86" s="10"/>
      <c r="I86" s="10"/>
      <c r="J86" s="10"/>
      <c r="K86" s="10"/>
      <c r="L86" s="10"/>
      <c r="M86" s="10"/>
      <c r="N86" s="10"/>
      <c r="O86" s="10"/>
      <c r="P86" s="10"/>
      <c r="Q86" s="10"/>
      <c r="R86" s="10"/>
      <c r="S86" s="10"/>
      <c r="T86" s="10"/>
      <c r="U86" s="10"/>
      <c r="V86" s="10"/>
      <c r="W86" s="10"/>
      <c r="X86" s="10"/>
      <c r="Y86" s="10"/>
      <c r="Z86" s="10"/>
      <c r="AA86" s="10"/>
      <c r="AB86" s="10"/>
      <c r="AC86" s="10"/>
      <c r="AD86" s="10"/>
      <c r="AE86" s="10"/>
      <c r="AF86" s="10"/>
      <c r="AG86" s="10"/>
      <c r="AH86" s="10"/>
      <c r="AI86" s="10"/>
      <c r="AJ86" s="10"/>
      <c r="AK86" s="10"/>
      <c r="AL86" s="10"/>
      <c r="AM86" s="10"/>
      <c r="AN86" s="10"/>
      <c r="AO86" s="10"/>
      <c r="AP86" s="10"/>
      <c r="AQ86" s="10"/>
      <c r="AR86" s="10"/>
      <c r="AS86" s="10"/>
      <c r="AT86" s="10"/>
      <c r="AU86" s="10"/>
      <c r="AV86" s="10"/>
      <c r="AW86" s="10"/>
      <c r="AX86" s="10"/>
      <c r="AY86" s="10"/>
      <c r="AZ86" s="10"/>
      <c r="BA86" s="10"/>
      <c r="BB86" s="10"/>
      <c r="BC86" s="10"/>
      <c r="BD86" s="10"/>
      <c r="BE86" s="10"/>
      <c r="BF86" s="10"/>
      <c r="BG86" s="10"/>
      <c r="BH86" s="10"/>
      <c r="BI86" s="10"/>
      <c r="BJ86" s="10"/>
      <c r="BK86" s="10"/>
      <c r="BL86" s="10"/>
      <c r="BM86" s="10"/>
      <c r="BN86" s="10"/>
      <c r="BO86" s="10"/>
      <c r="BP86" s="10"/>
      <c r="BQ86" s="10"/>
      <c r="BR86" s="10"/>
      <c r="BS86" s="10"/>
      <c r="BT86" s="10"/>
      <c r="BU86" s="10"/>
      <c r="BV86" s="10"/>
      <c r="BW86" s="10"/>
      <c r="BX86" s="10"/>
      <c r="BY86" s="10"/>
      <c r="BZ86" s="10"/>
      <c r="CA86" s="10"/>
      <c r="CB86" s="10"/>
      <c r="CC86" s="10"/>
      <c r="CD86" s="10"/>
      <c r="CE86" s="10"/>
      <c r="CF86" s="10"/>
      <c r="CG86" s="10"/>
      <c r="CH86" s="10"/>
      <c r="CI86" s="10"/>
      <c r="CJ86" s="10"/>
      <c r="CK86" s="10"/>
      <c r="CL86" s="10"/>
      <c r="CM86" s="10"/>
      <c r="CN86" s="10"/>
      <c r="CO86" s="10"/>
      <c r="CP86" s="10"/>
      <c r="CQ86" s="10"/>
      <c r="CR86" s="10"/>
      <c r="CS86" s="10"/>
      <c r="CT86" s="10"/>
      <c r="CU86" s="10"/>
      <c r="CV86" s="10"/>
      <c r="CW86" s="10"/>
      <c r="CX86" s="10"/>
      <c r="CY86" s="10"/>
      <c r="CZ86" s="10"/>
      <c r="DA86" s="10"/>
      <c r="DB86" s="10"/>
      <c r="DC86" s="10"/>
      <c r="DD86" s="10"/>
      <c r="DE86" s="10"/>
      <c r="DF86" s="10"/>
      <c r="DG86" s="10"/>
      <c r="DH86" s="10"/>
      <c r="DI86" s="10"/>
      <c r="DJ86" s="10"/>
      <c r="DK86" s="10"/>
      <c r="DL86" s="10"/>
      <c r="DM86" s="10"/>
      <c r="DN86" s="10"/>
      <c r="DO86" s="10"/>
      <c r="DP86" s="10"/>
      <c r="DQ86" s="10"/>
      <c r="DR86" s="10"/>
      <c r="DS86" s="10"/>
      <c r="DT86" s="10"/>
      <c r="DU86" s="10"/>
      <c r="DV86" s="10"/>
      <c r="DW86" s="10"/>
      <c r="DX86" s="10"/>
      <c r="DY86" s="10"/>
      <c r="DZ86" s="10"/>
      <c r="EA86" s="10"/>
      <c r="EB86" s="10"/>
      <c r="EC86" s="10"/>
      <c r="ED86" s="10"/>
      <c r="EE86" s="10"/>
      <c r="EF86" s="10"/>
      <c r="EG86" s="10"/>
      <c r="EH86" s="10"/>
      <c r="EI86" s="10"/>
      <c r="EJ86" s="12">
        <v>38960</v>
      </c>
      <c r="EK86" s="57">
        <v>13259</v>
      </c>
      <c r="EL86" s="57">
        <v>10517</v>
      </c>
      <c r="EM86" s="57">
        <v>1525</v>
      </c>
      <c r="EN86" s="57">
        <v>1217</v>
      </c>
      <c r="EO86" s="57">
        <v>207</v>
      </c>
      <c r="EP86" s="57">
        <v>240</v>
      </c>
      <c r="EQ86" s="57">
        <v>440</v>
      </c>
      <c r="ER86" s="57">
        <v>59</v>
      </c>
      <c r="ES86" s="57">
        <v>52</v>
      </c>
      <c r="ET86" s="57">
        <v>6</v>
      </c>
      <c r="EU86" s="57">
        <v>1</v>
      </c>
      <c r="EV86" s="57">
        <v>0</v>
      </c>
      <c r="EW86" s="57">
        <v>1</v>
      </c>
      <c r="EX86" s="57">
        <v>8</v>
      </c>
      <c r="EY86" s="57">
        <v>85</v>
      </c>
      <c r="EZ86" s="57">
        <v>72</v>
      </c>
      <c r="FA86" s="57">
        <v>13</v>
      </c>
      <c r="FB86" s="57">
        <v>0</v>
      </c>
      <c r="FC86" s="57">
        <v>0</v>
      </c>
      <c r="FD86" s="57">
        <v>0</v>
      </c>
      <c r="FE86" s="57">
        <v>0</v>
      </c>
      <c r="FF86" s="57">
        <v>192</v>
      </c>
      <c r="FG86" s="57">
        <v>0</v>
      </c>
      <c r="FH86" s="57">
        <v>114823</v>
      </c>
      <c r="FI86" s="58">
        <v>12801</v>
      </c>
      <c r="FJ86" s="59"/>
      <c r="FK86" s="57">
        <v>4338</v>
      </c>
      <c r="FL86" s="57">
        <v>0</v>
      </c>
      <c r="FM86" s="57">
        <v>0</v>
      </c>
      <c r="FN86" s="57">
        <v>0</v>
      </c>
      <c r="FO86" s="57">
        <v>1331</v>
      </c>
      <c r="FP86" s="57">
        <v>0</v>
      </c>
      <c r="FQ86" s="59"/>
      <c r="FR86" s="57">
        <v>134</v>
      </c>
      <c r="FS86" s="57">
        <v>2</v>
      </c>
      <c r="FT86" s="57">
        <v>0</v>
      </c>
      <c r="FU86" s="57">
        <v>726</v>
      </c>
      <c r="FV86" s="57">
        <v>0</v>
      </c>
      <c r="FW86" s="59"/>
      <c r="FX86" s="57">
        <v>12</v>
      </c>
      <c r="FY86" s="57">
        <v>103268</v>
      </c>
      <c r="FZ86" s="57">
        <v>100228</v>
      </c>
      <c r="GA86" s="57">
        <v>3533</v>
      </c>
      <c r="GB86" s="57">
        <v>2687</v>
      </c>
      <c r="GC86" s="57">
        <v>1590</v>
      </c>
      <c r="GD86" s="57">
        <v>600</v>
      </c>
      <c r="GE86" s="57">
        <v>0</v>
      </c>
      <c r="GF86" s="60">
        <v>19857821</v>
      </c>
      <c r="GG86" s="57">
        <v>19472485</v>
      </c>
      <c r="GH86" s="57">
        <v>732574</v>
      </c>
      <c r="GI86" s="57">
        <v>589334</v>
      </c>
      <c r="GJ86" s="57">
        <v>356111</v>
      </c>
      <c r="GK86" s="57">
        <v>131460</v>
      </c>
      <c r="GL86" s="57">
        <v>0</v>
      </c>
      <c r="GM86" s="57">
        <v>6954</v>
      </c>
      <c r="GN86" s="57">
        <v>6694</v>
      </c>
      <c r="GO86" s="57">
        <v>260</v>
      </c>
      <c r="GP86" s="57">
        <v>146</v>
      </c>
      <c r="GQ86" s="57">
        <v>58</v>
      </c>
      <c r="GR86" s="57">
        <v>3079</v>
      </c>
      <c r="GS86" s="57">
        <v>12</v>
      </c>
      <c r="GT86" s="57">
        <v>10</v>
      </c>
    </row>
    <row r="87" spans="2:202" x14ac:dyDescent="0.2">
      <c r="B87" s="113"/>
      <c r="C87" s="113"/>
    </row>
    <row r="88" spans="2:202" x14ac:dyDescent="0.2">
      <c r="B88" s="108"/>
      <c r="C88" s="108"/>
    </row>
    <row r="89" spans="2:202" x14ac:dyDescent="0.2">
      <c r="B89" s="108"/>
      <c r="C89" s="108"/>
    </row>
    <row r="90" spans="2:202" x14ac:dyDescent="0.2">
      <c r="B90" s="108"/>
      <c r="C90" s="108"/>
    </row>
    <row r="91" spans="2:202" x14ac:dyDescent="0.2">
      <c r="B91" s="108"/>
      <c r="C91" s="108"/>
    </row>
    <row r="92" spans="2:202" x14ac:dyDescent="0.2">
      <c r="B92" s="108"/>
      <c r="C92" s="108"/>
    </row>
    <row r="93" spans="2:202" x14ac:dyDescent="0.2">
      <c r="B93" s="108"/>
      <c r="C93" s="108"/>
    </row>
    <row r="94" spans="2:202" x14ac:dyDescent="0.2">
      <c r="B94" s="108"/>
      <c r="C94" s="108"/>
    </row>
    <row r="95" spans="2:202" x14ac:dyDescent="0.2">
      <c r="B95" s="108"/>
      <c r="C95" s="108"/>
    </row>
    <row r="96" spans="2:202" x14ac:dyDescent="0.2">
      <c r="B96" s="108"/>
      <c r="C96" s="108"/>
    </row>
    <row r="97" spans="2:3" x14ac:dyDescent="0.2">
      <c r="B97" s="108"/>
      <c r="C97" s="108"/>
    </row>
    <row r="98" spans="2:3" x14ac:dyDescent="0.2">
      <c r="B98" s="108"/>
      <c r="C98" s="108"/>
    </row>
    <row r="99" spans="2:3" x14ac:dyDescent="0.2">
      <c r="B99" s="108"/>
      <c r="C99" s="108"/>
    </row>
    <row r="100" spans="2:3" x14ac:dyDescent="0.2">
      <c r="B100" s="108"/>
      <c r="C100" s="108"/>
    </row>
    <row r="101" spans="2:3" x14ac:dyDescent="0.2">
      <c r="B101" s="108"/>
      <c r="C101" s="108"/>
    </row>
    <row r="102" spans="2:3" x14ac:dyDescent="0.2">
      <c r="B102" s="108"/>
      <c r="C102" s="108"/>
    </row>
    <row r="103" spans="2:3" x14ac:dyDescent="0.2">
      <c r="B103" s="108"/>
      <c r="C103" s="108"/>
    </row>
    <row r="104" spans="2:3" x14ac:dyDescent="0.2">
      <c r="B104" s="108"/>
      <c r="C104" s="108"/>
    </row>
    <row r="105" spans="2:3" x14ac:dyDescent="0.2">
      <c r="B105" s="108"/>
      <c r="C105" s="108"/>
    </row>
    <row r="106" spans="2:3" x14ac:dyDescent="0.2">
      <c r="B106" s="108"/>
      <c r="C106" s="108"/>
    </row>
    <row r="107" spans="2:3" x14ac:dyDescent="0.2">
      <c r="B107" s="108"/>
      <c r="C107" s="108"/>
    </row>
    <row r="108" spans="2:3" x14ac:dyDescent="0.2">
      <c r="B108" s="108"/>
      <c r="C108" s="108"/>
    </row>
    <row r="109" spans="2:3" x14ac:dyDescent="0.2">
      <c r="B109" s="108"/>
      <c r="C109" s="108"/>
    </row>
    <row r="110" spans="2:3" x14ac:dyDescent="0.2">
      <c r="B110" s="108"/>
      <c r="C110" s="108"/>
    </row>
    <row r="111" spans="2:3" x14ac:dyDescent="0.2">
      <c r="B111" s="108"/>
      <c r="C111" s="108"/>
    </row>
    <row r="112" spans="2:3" x14ac:dyDescent="0.2">
      <c r="B112" s="108"/>
      <c r="C112" s="108"/>
    </row>
    <row r="113" spans="2:3" x14ac:dyDescent="0.2">
      <c r="B113" s="108"/>
      <c r="C113" s="108"/>
    </row>
    <row r="114" spans="2:3" x14ac:dyDescent="0.2">
      <c r="B114" s="108"/>
      <c r="C114" s="108"/>
    </row>
    <row r="115" spans="2:3" x14ac:dyDescent="0.2">
      <c r="B115" s="108"/>
      <c r="C115" s="108"/>
    </row>
    <row r="116" spans="2:3" x14ac:dyDescent="0.2">
      <c r="B116" s="108"/>
      <c r="C116" s="108"/>
    </row>
    <row r="117" spans="2:3" x14ac:dyDescent="0.2">
      <c r="B117" s="108"/>
      <c r="C117" s="108"/>
    </row>
    <row r="118" spans="2:3" x14ac:dyDescent="0.2">
      <c r="B118" s="108"/>
      <c r="C118" s="108"/>
    </row>
    <row r="119" spans="2:3" x14ac:dyDescent="0.2">
      <c r="B119" s="108"/>
      <c r="C119" s="108"/>
    </row>
    <row r="120" spans="2:3" x14ac:dyDescent="0.2">
      <c r="B120" s="108"/>
      <c r="C120" s="108"/>
    </row>
    <row r="121" spans="2:3" x14ac:dyDescent="0.2">
      <c r="B121" s="108"/>
      <c r="C121" s="108"/>
    </row>
    <row r="122" spans="2:3" x14ac:dyDescent="0.2">
      <c r="B122" s="108"/>
      <c r="C122" s="108"/>
    </row>
    <row r="123" spans="2:3" x14ac:dyDescent="0.2">
      <c r="B123" s="108"/>
      <c r="C123" s="108"/>
    </row>
    <row r="124" spans="2:3" x14ac:dyDescent="0.2">
      <c r="B124" s="108"/>
      <c r="C124" s="108"/>
    </row>
    <row r="125" spans="2:3" x14ac:dyDescent="0.2">
      <c r="B125" s="108"/>
      <c r="C125" s="108"/>
    </row>
    <row r="126" spans="2:3" x14ac:dyDescent="0.2">
      <c r="B126" s="108"/>
      <c r="C126" s="108"/>
    </row>
    <row r="127" spans="2:3" x14ac:dyDescent="0.2">
      <c r="B127" s="108"/>
      <c r="C127" s="108"/>
    </row>
    <row r="128" spans="2:3" x14ac:dyDescent="0.2">
      <c r="B128" s="108"/>
      <c r="C128" s="108"/>
    </row>
    <row r="129" spans="2:3" x14ac:dyDescent="0.2">
      <c r="B129" s="108"/>
      <c r="C129" s="108"/>
    </row>
    <row r="130" spans="2:3" x14ac:dyDescent="0.2">
      <c r="B130" s="108"/>
      <c r="C130" s="108"/>
    </row>
    <row r="131" spans="2:3" x14ac:dyDescent="0.2">
      <c r="B131" s="108"/>
      <c r="C131" s="108"/>
    </row>
    <row r="132" spans="2:3" x14ac:dyDescent="0.2">
      <c r="B132" s="108"/>
      <c r="C132" s="108"/>
    </row>
    <row r="133" spans="2:3" x14ac:dyDescent="0.2">
      <c r="B133" s="108"/>
      <c r="C133" s="108"/>
    </row>
    <row r="134" spans="2:3" x14ac:dyDescent="0.2">
      <c r="B134" s="108"/>
      <c r="C134" s="108"/>
    </row>
    <row r="135" spans="2:3" x14ac:dyDescent="0.2">
      <c r="B135" s="108"/>
      <c r="C135" s="108"/>
    </row>
    <row r="136" spans="2:3" x14ac:dyDescent="0.2">
      <c r="B136" s="108"/>
      <c r="C136" s="108"/>
    </row>
    <row r="137" spans="2:3" x14ac:dyDescent="0.2">
      <c r="B137" s="108"/>
      <c r="C137" s="108"/>
    </row>
    <row r="138" spans="2:3" x14ac:dyDescent="0.2">
      <c r="B138" s="108"/>
      <c r="C138" s="108"/>
    </row>
    <row r="139" spans="2:3" x14ac:dyDescent="0.2">
      <c r="B139" s="108"/>
      <c r="C139" s="108"/>
    </row>
    <row r="140" spans="2:3" x14ac:dyDescent="0.2">
      <c r="B140" s="108"/>
      <c r="C140" s="108"/>
    </row>
    <row r="141" spans="2:3" x14ac:dyDescent="0.2">
      <c r="B141" s="108"/>
      <c r="C141" s="108"/>
    </row>
    <row r="142" spans="2:3" x14ac:dyDescent="0.2">
      <c r="B142" s="108"/>
      <c r="C142" s="108"/>
    </row>
    <row r="143" spans="2:3" x14ac:dyDescent="0.2">
      <c r="B143" s="108"/>
      <c r="C143" s="108"/>
    </row>
    <row r="144" spans="2:3" x14ac:dyDescent="0.2">
      <c r="B144" s="108"/>
      <c r="C144" s="108"/>
    </row>
    <row r="145" spans="2:3" x14ac:dyDescent="0.2">
      <c r="B145" s="108"/>
      <c r="C145" s="108"/>
    </row>
    <row r="146" spans="2:3" x14ac:dyDescent="0.2">
      <c r="B146" s="108"/>
      <c r="C146" s="108"/>
    </row>
    <row r="147" spans="2:3" x14ac:dyDescent="0.2">
      <c r="B147" s="108"/>
      <c r="C147" s="108"/>
    </row>
    <row r="148" spans="2:3" x14ac:dyDescent="0.2">
      <c r="B148" s="108"/>
      <c r="C148" s="108"/>
    </row>
    <row r="149" spans="2:3" x14ac:dyDescent="0.2">
      <c r="B149" s="108"/>
      <c r="C149" s="108"/>
    </row>
    <row r="150" spans="2:3" x14ac:dyDescent="0.2">
      <c r="B150" s="108"/>
      <c r="C150" s="108"/>
    </row>
    <row r="151" spans="2:3" x14ac:dyDescent="0.2">
      <c r="B151" s="108"/>
      <c r="C151" s="108"/>
    </row>
    <row r="152" spans="2:3" x14ac:dyDescent="0.2">
      <c r="B152" s="108"/>
      <c r="C152" s="108"/>
    </row>
    <row r="153" spans="2:3" x14ac:dyDescent="0.2">
      <c r="B153" s="108"/>
      <c r="C153" s="108"/>
    </row>
    <row r="154" spans="2:3" x14ac:dyDescent="0.2">
      <c r="B154" s="108"/>
      <c r="C154" s="108"/>
    </row>
    <row r="155" spans="2:3" x14ac:dyDescent="0.2">
      <c r="B155" s="108"/>
      <c r="C155" s="108"/>
    </row>
    <row r="156" spans="2:3" x14ac:dyDescent="0.2">
      <c r="B156" s="108"/>
      <c r="C156" s="108"/>
    </row>
    <row r="157" spans="2:3" x14ac:dyDescent="0.2">
      <c r="B157" s="108"/>
      <c r="C157" s="108"/>
    </row>
    <row r="158" spans="2:3" x14ac:dyDescent="0.2">
      <c r="B158" s="108"/>
      <c r="C158" s="108"/>
    </row>
    <row r="159" spans="2:3" x14ac:dyDescent="0.2">
      <c r="B159" s="108"/>
      <c r="C159" s="108"/>
    </row>
    <row r="160" spans="2:3" x14ac:dyDescent="0.2">
      <c r="B160" s="108"/>
      <c r="C160" s="108"/>
    </row>
    <row r="161" spans="2:3" x14ac:dyDescent="0.2">
      <c r="B161" s="108"/>
      <c r="C161" s="108"/>
    </row>
    <row r="162" spans="2:3" x14ac:dyDescent="0.2">
      <c r="B162" s="108"/>
      <c r="C162" s="108"/>
    </row>
    <row r="163" spans="2:3" x14ac:dyDescent="0.2">
      <c r="B163" s="108"/>
      <c r="C163" s="108"/>
    </row>
    <row r="164" spans="2:3" x14ac:dyDescent="0.2">
      <c r="B164" s="108"/>
      <c r="C164" s="108"/>
    </row>
    <row r="165" spans="2:3" x14ac:dyDescent="0.2">
      <c r="B165" s="108"/>
      <c r="C165" s="108"/>
    </row>
    <row r="166" spans="2:3" x14ac:dyDescent="0.2">
      <c r="B166" s="108"/>
      <c r="C166" s="108"/>
    </row>
    <row r="167" spans="2:3" x14ac:dyDescent="0.2">
      <c r="B167" s="108"/>
      <c r="C167" s="108"/>
    </row>
    <row r="168" spans="2:3" x14ac:dyDescent="0.2">
      <c r="B168" s="108"/>
      <c r="C168" s="108"/>
    </row>
    <row r="169" spans="2:3" x14ac:dyDescent="0.2">
      <c r="B169" s="108"/>
      <c r="C169" s="108"/>
    </row>
    <row r="170" spans="2:3" x14ac:dyDescent="0.2">
      <c r="B170" s="108"/>
      <c r="C170" s="108"/>
    </row>
    <row r="171" spans="2:3" s="8" customFormat="1" x14ac:dyDescent="0.2">
      <c r="B171" s="108"/>
      <c r="C171" s="108"/>
    </row>
    <row r="172" spans="2:3" x14ac:dyDescent="0.2">
      <c r="B172" s="112"/>
      <c r="C172" s="112"/>
    </row>
    <row r="173" spans="2:3" x14ac:dyDescent="0.2">
      <c r="B173" s="108"/>
      <c r="C173" s="108"/>
    </row>
    <row r="174" spans="2:3" x14ac:dyDescent="0.2">
      <c r="B174" s="108"/>
      <c r="C174" s="108"/>
    </row>
    <row r="175" spans="2:3" x14ac:dyDescent="0.2">
      <c r="B175" s="108"/>
      <c r="C175" s="108"/>
    </row>
    <row r="176" spans="2:3" x14ac:dyDescent="0.2">
      <c r="B176" s="108"/>
      <c r="C176" s="108"/>
    </row>
    <row r="177" spans="2:3" x14ac:dyDescent="0.2">
      <c r="B177" s="108"/>
      <c r="C177" s="108"/>
    </row>
    <row r="178" spans="2:3" x14ac:dyDescent="0.2">
      <c r="B178" s="108"/>
      <c r="C178" s="108"/>
    </row>
    <row r="179" spans="2:3" x14ac:dyDescent="0.2">
      <c r="B179" s="108"/>
      <c r="C179" s="108"/>
    </row>
    <row r="180" spans="2:3" x14ac:dyDescent="0.2">
      <c r="B180" s="108"/>
      <c r="C180" s="108"/>
    </row>
    <row r="181" spans="2:3" x14ac:dyDescent="0.2">
      <c r="B181" s="108"/>
      <c r="C181" s="108"/>
    </row>
    <row r="182" spans="2:3" x14ac:dyDescent="0.2">
      <c r="B182" s="108"/>
      <c r="C182" s="108"/>
    </row>
    <row r="183" spans="2:3" x14ac:dyDescent="0.2">
      <c r="B183" s="108"/>
      <c r="C183" s="108"/>
    </row>
    <row r="184" spans="2:3" x14ac:dyDescent="0.2">
      <c r="B184" s="108"/>
      <c r="C184" s="108"/>
    </row>
    <row r="185" spans="2:3" x14ac:dyDescent="0.2">
      <c r="B185" s="108"/>
      <c r="C185" s="108"/>
    </row>
    <row r="186" spans="2:3" x14ac:dyDescent="0.2">
      <c r="B186" s="108"/>
      <c r="C186" s="108"/>
    </row>
    <row r="187" spans="2:3" x14ac:dyDescent="0.2">
      <c r="B187" s="108"/>
      <c r="C187" s="108"/>
    </row>
    <row r="188" spans="2:3" x14ac:dyDescent="0.2">
      <c r="B188" s="108"/>
      <c r="C188" s="108"/>
    </row>
    <row r="189" spans="2:3" x14ac:dyDescent="0.2">
      <c r="B189" s="108"/>
      <c r="C189" s="108"/>
    </row>
    <row r="190" spans="2:3" x14ac:dyDescent="0.2">
      <c r="B190" s="108"/>
      <c r="C190" s="108"/>
    </row>
    <row r="191" spans="2:3" x14ac:dyDescent="0.2">
      <c r="B191" s="108"/>
      <c r="C191" s="108"/>
    </row>
    <row r="192" spans="2:3" x14ac:dyDescent="0.2">
      <c r="B192" s="108"/>
      <c r="C192" s="108"/>
    </row>
    <row r="193" spans="2:145" x14ac:dyDescent="0.2">
      <c r="B193" s="108"/>
      <c r="C193" s="108"/>
    </row>
    <row r="194" spans="2:145" x14ac:dyDescent="0.2">
      <c r="B194" s="108"/>
      <c r="C194" s="108"/>
    </row>
    <row r="195" spans="2:145" x14ac:dyDescent="0.2">
      <c r="B195" s="108"/>
      <c r="C195" s="108"/>
    </row>
    <row r="196" spans="2:145" x14ac:dyDescent="0.2">
      <c r="B196" s="108"/>
      <c r="C196" s="108"/>
    </row>
    <row r="197" spans="2:145" x14ac:dyDescent="0.2">
      <c r="B197" s="108"/>
      <c r="C197" s="108"/>
    </row>
    <row r="198" spans="2:145" x14ac:dyDescent="0.2">
      <c r="B198" s="108"/>
      <c r="C198" s="108"/>
    </row>
    <row r="199" spans="2:145" x14ac:dyDescent="0.2">
      <c r="B199" s="108"/>
      <c r="C199" s="108"/>
    </row>
    <row r="200" spans="2:145" x14ac:dyDescent="0.2">
      <c r="B200" s="108"/>
      <c r="C200" s="108"/>
    </row>
    <row r="201" spans="2:145" ht="18.75" customHeight="1" x14ac:dyDescent="0.2">
      <c r="B201" s="108"/>
      <c r="C201" s="108"/>
    </row>
    <row r="202" spans="2:145" x14ac:dyDescent="0.2">
      <c r="B202" s="108"/>
      <c r="C202" s="108"/>
    </row>
    <row r="203" spans="2:145" x14ac:dyDescent="0.2">
      <c r="B203" s="108"/>
      <c r="C203" s="108"/>
    </row>
    <row r="206" spans="2:145" x14ac:dyDescent="0.2">
      <c r="K206" s="61"/>
      <c r="L206" s="61"/>
      <c r="M206" s="61"/>
      <c r="N206" s="61"/>
      <c r="O206" s="61"/>
      <c r="P206" s="61"/>
      <c r="Q206" s="61"/>
      <c r="R206" s="61"/>
      <c r="S206" s="61"/>
      <c r="T206" s="61"/>
      <c r="U206" s="61"/>
      <c r="V206" s="61"/>
      <c r="W206" s="61"/>
      <c r="X206" s="61"/>
      <c r="Y206" s="61"/>
      <c r="Z206" s="61"/>
      <c r="AA206" s="61"/>
      <c r="AB206" s="61"/>
      <c r="AC206" s="61"/>
      <c r="AD206" s="61"/>
      <c r="AE206" s="61"/>
      <c r="AF206" s="61"/>
      <c r="AG206" s="61"/>
      <c r="AH206" s="61"/>
      <c r="AI206" s="61"/>
      <c r="AJ206" s="61"/>
      <c r="AK206" s="61"/>
      <c r="AL206" s="61"/>
      <c r="AM206" s="61"/>
      <c r="AN206" s="61"/>
      <c r="AO206" s="61"/>
      <c r="AP206" s="61"/>
      <c r="AQ206" s="61"/>
      <c r="AR206" s="61"/>
      <c r="AS206" s="61"/>
      <c r="AT206" s="61"/>
      <c r="AU206" s="61"/>
      <c r="AV206" s="61"/>
      <c r="AW206" s="61"/>
      <c r="AX206" s="61"/>
      <c r="AY206" s="61"/>
      <c r="AZ206" s="61"/>
      <c r="BA206" s="61"/>
      <c r="BB206" s="61"/>
      <c r="BC206" s="61"/>
      <c r="BD206" s="61"/>
      <c r="BE206" s="61"/>
      <c r="BF206" s="61"/>
      <c r="BG206" s="61"/>
      <c r="BH206" s="61"/>
      <c r="BI206" s="61"/>
      <c r="BJ206" s="61"/>
      <c r="BK206" s="61"/>
      <c r="BL206" s="61"/>
      <c r="BM206" s="61"/>
      <c r="BN206" s="61"/>
      <c r="BO206" s="61"/>
      <c r="BP206" s="61"/>
      <c r="BQ206" s="61"/>
      <c r="BR206" s="61"/>
      <c r="BS206" s="61"/>
      <c r="BT206" s="61"/>
      <c r="BU206" s="61"/>
      <c r="BV206" s="61"/>
      <c r="BW206" s="61"/>
      <c r="BX206" s="61"/>
      <c r="BY206" s="61"/>
      <c r="BZ206" s="61"/>
      <c r="CA206" s="61"/>
      <c r="CB206" s="61"/>
      <c r="CC206" s="61"/>
      <c r="CD206" s="61"/>
      <c r="CE206" s="61"/>
      <c r="CF206" s="61"/>
      <c r="CG206" s="61"/>
      <c r="CH206" s="61"/>
      <c r="CI206" s="61"/>
      <c r="CJ206" s="61"/>
      <c r="CK206" s="61"/>
      <c r="CL206" s="61"/>
      <c r="CM206" s="61"/>
      <c r="CN206" s="61"/>
      <c r="CO206" s="61"/>
      <c r="CP206" s="61"/>
      <c r="CQ206" s="61"/>
      <c r="CR206" s="61"/>
      <c r="CS206" s="61"/>
      <c r="CT206" s="61"/>
      <c r="CU206" s="61"/>
      <c r="CV206" s="61"/>
      <c r="CW206" s="61"/>
      <c r="CX206" s="61"/>
      <c r="CY206" s="61"/>
      <c r="CZ206" s="61"/>
      <c r="DA206" s="61"/>
      <c r="DB206" s="61"/>
      <c r="DC206" s="61"/>
      <c r="DD206" s="61"/>
      <c r="DE206" s="61"/>
      <c r="DF206" s="61"/>
      <c r="DG206" s="61"/>
      <c r="DH206" s="61"/>
      <c r="DI206" s="61"/>
      <c r="DJ206" s="61"/>
      <c r="DK206" s="61"/>
      <c r="DL206" s="61"/>
      <c r="DM206" s="61"/>
      <c r="DN206" s="61"/>
      <c r="DO206" s="61"/>
      <c r="DP206" s="61"/>
      <c r="DQ206" s="61"/>
      <c r="DR206" s="61"/>
      <c r="DS206" s="61"/>
      <c r="DT206" s="61"/>
      <c r="DU206" s="61"/>
      <c r="DV206" s="61"/>
      <c r="DW206" s="61"/>
      <c r="DX206" s="61"/>
      <c r="DY206" s="61"/>
      <c r="DZ206" s="61"/>
      <c r="EA206" s="61"/>
      <c r="EB206" s="61"/>
      <c r="EC206" s="61"/>
      <c r="ED206" s="61"/>
      <c r="EE206" s="61"/>
      <c r="EF206" s="61"/>
      <c r="EG206" s="61"/>
      <c r="EH206" s="61"/>
      <c r="EI206" s="61"/>
      <c r="EJ206" s="61"/>
      <c r="EK206" s="61"/>
      <c r="EL206" s="61"/>
      <c r="EM206" s="61"/>
      <c r="EN206" s="61"/>
      <c r="EO206" s="61"/>
    </row>
  </sheetData>
  <customSheetViews>
    <customSheetView guid="{2AD6D636-472E-4AED-8D41-6A9B0D3347C3}" scale="80" hiddenRows="1" hiddenColumns="1" topLeftCell="B3">
      <pane xSplit="1" ySplit="1" topLeftCell="HS4" activePane="bottomRight" state="frozen"/>
      <selection pane="bottomRight" activeCell="II65" sqref="II65"/>
      <pageMargins left="0.5" right="0.5" top="0.5" bottom="0.5" header="0.5" footer="0.5"/>
      <printOptions horizontalCentered="1" verticalCentered="1" headings="1" gridLines="1"/>
      <pageSetup orientation="landscape" blackAndWhite="1" horizontalDpi="1200" verticalDpi="1200" r:id="rId1"/>
      <headerFooter alignWithMargins="0"/>
    </customSheetView>
  </customSheetViews>
  <mergeCells count="140">
    <mergeCell ref="B184:C184"/>
    <mergeCell ref="B185:C185"/>
    <mergeCell ref="B192:C192"/>
    <mergeCell ref="B193:C193"/>
    <mergeCell ref="B186:C186"/>
    <mergeCell ref="B187:C187"/>
    <mergeCell ref="B182:C182"/>
    <mergeCell ref="B183:C183"/>
    <mergeCell ref="B202:C202"/>
    <mergeCell ref="B188:C188"/>
    <mergeCell ref="B189:C189"/>
    <mergeCell ref="B203:C203"/>
    <mergeCell ref="B198:C198"/>
    <mergeCell ref="B199:C199"/>
    <mergeCell ref="B200:C200"/>
    <mergeCell ref="B201:C201"/>
    <mergeCell ref="B194:C194"/>
    <mergeCell ref="B195:C195"/>
    <mergeCell ref="B197:C197"/>
    <mergeCell ref="B190:C190"/>
    <mergeCell ref="B191:C191"/>
    <mergeCell ref="B196:C196"/>
    <mergeCell ref="B180:C180"/>
    <mergeCell ref="B181:C181"/>
    <mergeCell ref="B176:C176"/>
    <mergeCell ref="B177:C177"/>
    <mergeCell ref="B178:C178"/>
    <mergeCell ref="B179:C179"/>
    <mergeCell ref="B158:C158"/>
    <mergeCell ref="B159:C159"/>
    <mergeCell ref="B168:C168"/>
    <mergeCell ref="B169:C169"/>
    <mergeCell ref="B162:C162"/>
    <mergeCell ref="B163:C163"/>
    <mergeCell ref="B166:C166"/>
    <mergeCell ref="B167:C167"/>
    <mergeCell ref="B174:C174"/>
    <mergeCell ref="B175:C175"/>
    <mergeCell ref="B160:C160"/>
    <mergeCell ref="B161:C161"/>
    <mergeCell ref="B164:C164"/>
    <mergeCell ref="B165:C165"/>
    <mergeCell ref="B172:C172"/>
    <mergeCell ref="B173:C173"/>
    <mergeCell ref="B170:C170"/>
    <mergeCell ref="B171:C171"/>
    <mergeCell ref="B156:C156"/>
    <mergeCell ref="B157:C157"/>
    <mergeCell ref="B154:C154"/>
    <mergeCell ref="B155:C155"/>
    <mergeCell ref="B140:C140"/>
    <mergeCell ref="B141:C141"/>
    <mergeCell ref="B142:C142"/>
    <mergeCell ref="B143:C143"/>
    <mergeCell ref="B144:C144"/>
    <mergeCell ref="B145:C145"/>
    <mergeCell ref="B152:C152"/>
    <mergeCell ref="B153:C153"/>
    <mergeCell ref="B150:C150"/>
    <mergeCell ref="B151:C151"/>
    <mergeCell ref="B146:C146"/>
    <mergeCell ref="B147:C147"/>
    <mergeCell ref="B148:C148"/>
    <mergeCell ref="B149:C149"/>
    <mergeCell ref="B124:C124"/>
    <mergeCell ref="B125:C125"/>
    <mergeCell ref="B138:C138"/>
    <mergeCell ref="B139:C139"/>
    <mergeCell ref="B132:C132"/>
    <mergeCell ref="B133:C133"/>
    <mergeCell ref="B134:C134"/>
    <mergeCell ref="B135:C135"/>
    <mergeCell ref="B128:C128"/>
    <mergeCell ref="B129:C129"/>
    <mergeCell ref="B136:C136"/>
    <mergeCell ref="B137:C137"/>
    <mergeCell ref="B126:C126"/>
    <mergeCell ref="B127:C127"/>
    <mergeCell ref="B130:C130"/>
    <mergeCell ref="B131:C131"/>
    <mergeCell ref="B122:C122"/>
    <mergeCell ref="B123:C123"/>
    <mergeCell ref="B110:C110"/>
    <mergeCell ref="B111:C111"/>
    <mergeCell ref="B112:C112"/>
    <mergeCell ref="B113:C113"/>
    <mergeCell ref="B114:C114"/>
    <mergeCell ref="B115:C115"/>
    <mergeCell ref="B120:C120"/>
    <mergeCell ref="B121:C121"/>
    <mergeCell ref="B116:C116"/>
    <mergeCell ref="B117:C117"/>
    <mergeCell ref="B118:C118"/>
    <mergeCell ref="B119:C119"/>
    <mergeCell ref="B108:C108"/>
    <mergeCell ref="B109:C109"/>
    <mergeCell ref="B106:C106"/>
    <mergeCell ref="B107:C107"/>
    <mergeCell ref="B102:C102"/>
    <mergeCell ref="B103:C103"/>
    <mergeCell ref="B104:C104"/>
    <mergeCell ref="B105:C105"/>
    <mergeCell ref="B90:C90"/>
    <mergeCell ref="B91:C91"/>
    <mergeCell ref="B86:C86"/>
    <mergeCell ref="B87:C87"/>
    <mergeCell ref="B88:C88"/>
    <mergeCell ref="B89:C89"/>
    <mergeCell ref="B100:C100"/>
    <mergeCell ref="B101:C101"/>
    <mergeCell ref="B92:C92"/>
    <mergeCell ref="B93:C93"/>
    <mergeCell ref="B96:C96"/>
    <mergeCell ref="B97:C97"/>
    <mergeCell ref="B94:C94"/>
    <mergeCell ref="B95:C95"/>
    <mergeCell ref="B98:C98"/>
    <mergeCell ref="B99:C99"/>
    <mergeCell ref="B64:C64"/>
    <mergeCell ref="B65:C65"/>
    <mergeCell ref="B70:C70"/>
    <mergeCell ref="B71:C71"/>
    <mergeCell ref="B66:C66"/>
    <mergeCell ref="B67:C67"/>
    <mergeCell ref="B62:C62"/>
    <mergeCell ref="B63:C63"/>
    <mergeCell ref="B82:C82"/>
    <mergeCell ref="B83:C83"/>
    <mergeCell ref="B76:C76"/>
    <mergeCell ref="B77:C77"/>
    <mergeCell ref="B78:C78"/>
    <mergeCell ref="B79:C79"/>
    <mergeCell ref="B84:C84"/>
    <mergeCell ref="B85:C85"/>
    <mergeCell ref="B68:C68"/>
    <mergeCell ref="B69:C69"/>
    <mergeCell ref="B75:C75"/>
    <mergeCell ref="B72:C72"/>
    <mergeCell ref="B80:C80"/>
    <mergeCell ref="B81:C81"/>
  </mergeCells>
  <phoneticPr fontId="9" type="noConversion"/>
  <printOptions horizontalCentered="1" verticalCentered="1" headings="1" gridLines="1"/>
  <pageMargins left="0.5" right="0.5" top="0.5" bottom="0.5" header="0.5" footer="0.5"/>
  <pageSetup orientation="landscape" blackAndWhite="1" horizontalDpi="1200" verticalDpi="1200" r:id="rId2"/>
  <headerFooter alignWithMargins="0"/>
  <ignoredErrors>
    <ignoredError sqref="GF64:GJ67 HS67"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66"/>
  <sheetViews>
    <sheetView topLeftCell="A53" zoomScale="70" zoomScaleNormal="70" workbookViewId="0">
      <selection activeCell="A70" sqref="A70"/>
    </sheetView>
  </sheetViews>
  <sheetFormatPr defaultColWidth="8.7109375" defaultRowHeight="15" x14ac:dyDescent="0.2"/>
  <cols>
    <col min="1" max="1" width="55.28515625" style="72" customWidth="1"/>
    <col min="2" max="16384" width="8.7109375" style="72"/>
  </cols>
  <sheetData>
    <row r="1" spans="1:1" x14ac:dyDescent="0.2">
      <c r="A1" s="71" t="s">
        <v>204</v>
      </c>
    </row>
    <row r="2" spans="1:1" x14ac:dyDescent="0.2">
      <c r="A2" s="75" t="s">
        <v>214</v>
      </c>
    </row>
    <row r="3" spans="1:1" x14ac:dyDescent="0.2">
      <c r="A3" s="75" t="s">
        <v>215</v>
      </c>
    </row>
    <row r="4" spans="1:1" x14ac:dyDescent="0.2">
      <c r="A4" s="74" t="s">
        <v>205</v>
      </c>
    </row>
    <row r="5" spans="1:1" x14ac:dyDescent="0.2">
      <c r="A5" s="74" t="s">
        <v>206</v>
      </c>
    </row>
    <row r="6" spans="1:1" x14ac:dyDescent="0.2">
      <c r="A6" s="74" t="s">
        <v>207</v>
      </c>
    </row>
    <row r="7" spans="1:1" x14ac:dyDescent="0.2">
      <c r="A7" s="74" t="s">
        <v>208</v>
      </c>
    </row>
    <row r="8" spans="1:1" x14ac:dyDescent="0.2">
      <c r="A8" s="74" t="s">
        <v>209</v>
      </c>
    </row>
    <row r="9" spans="1:1" x14ac:dyDescent="0.2">
      <c r="A9" s="74" t="s">
        <v>210</v>
      </c>
    </row>
    <row r="10" spans="1:1" x14ac:dyDescent="0.2">
      <c r="A10" s="74" t="s">
        <v>211</v>
      </c>
    </row>
    <row r="11" spans="1:1" x14ac:dyDescent="0.2">
      <c r="A11" s="74" t="s">
        <v>212</v>
      </c>
    </row>
    <row r="12" spans="1:1" x14ac:dyDescent="0.2">
      <c r="A12" s="74" t="s">
        <v>213</v>
      </c>
    </row>
    <row r="13" spans="1:1" x14ac:dyDescent="0.2">
      <c r="A13" s="74" t="s">
        <v>203</v>
      </c>
    </row>
    <row r="14" spans="1:1" x14ac:dyDescent="0.2">
      <c r="A14" s="73"/>
    </row>
    <row r="15" spans="1:1" x14ac:dyDescent="0.2">
      <c r="A15" s="73"/>
    </row>
    <row r="17" spans="1:1" x14ac:dyDescent="0.2">
      <c r="A17" s="73" t="s">
        <v>205</v>
      </c>
    </row>
    <row r="18" spans="1:1" ht="6.6" customHeight="1" x14ac:dyDescent="0.2"/>
    <row r="19" spans="1:1" ht="45" x14ac:dyDescent="0.2">
      <c r="A19" s="72" t="s">
        <v>216</v>
      </c>
    </row>
    <row r="21" spans="1:1" x14ac:dyDescent="0.2">
      <c r="A21" s="73" t="s">
        <v>206</v>
      </c>
    </row>
    <row r="22" spans="1:1" ht="7.35" customHeight="1" x14ac:dyDescent="0.2">
      <c r="A22" s="73"/>
    </row>
    <row r="23" spans="1:1" ht="45" x14ac:dyDescent="0.2">
      <c r="A23" s="72" t="s">
        <v>222</v>
      </c>
    </row>
    <row r="24" spans="1:1" ht="60" x14ac:dyDescent="0.2">
      <c r="A24" s="72" t="s">
        <v>223</v>
      </c>
    </row>
    <row r="25" spans="1:1" ht="60" x14ac:dyDescent="0.2">
      <c r="A25" s="72" t="s">
        <v>224</v>
      </c>
    </row>
    <row r="28" spans="1:1" x14ac:dyDescent="0.2">
      <c r="A28" s="73" t="s">
        <v>207</v>
      </c>
    </row>
    <row r="29" spans="1:1" ht="7.9" customHeight="1" x14ac:dyDescent="0.2">
      <c r="A29" s="73"/>
    </row>
    <row r="30" spans="1:1" ht="45" x14ac:dyDescent="0.2">
      <c r="A30" s="72" t="s">
        <v>225</v>
      </c>
    </row>
    <row r="32" spans="1:1" x14ac:dyDescent="0.2">
      <c r="A32" s="73" t="s">
        <v>208</v>
      </c>
    </row>
    <row r="33" spans="1:1" ht="7.9" customHeight="1" x14ac:dyDescent="0.2"/>
    <row r="34" spans="1:1" ht="60" x14ac:dyDescent="0.2">
      <c r="A34" s="72" t="s">
        <v>226</v>
      </c>
    </row>
    <row r="36" spans="1:1" x14ac:dyDescent="0.2">
      <c r="A36" s="73" t="s">
        <v>209</v>
      </c>
    </row>
    <row r="37" spans="1:1" ht="7.9" customHeight="1" x14ac:dyDescent="0.2"/>
    <row r="38" spans="1:1" ht="60" x14ac:dyDescent="0.2">
      <c r="A38" s="72" t="s">
        <v>217</v>
      </c>
    </row>
    <row r="40" spans="1:1" x14ac:dyDescent="0.2">
      <c r="A40" s="73" t="s">
        <v>210</v>
      </c>
    </row>
    <row r="41" spans="1:1" ht="7.9" customHeight="1" x14ac:dyDescent="0.2"/>
    <row r="42" spans="1:1" ht="45" x14ac:dyDescent="0.2">
      <c r="A42" s="72" t="s">
        <v>227</v>
      </c>
    </row>
    <row r="44" spans="1:1" x14ac:dyDescent="0.2">
      <c r="A44" s="73" t="s">
        <v>211</v>
      </c>
    </row>
    <row r="45" spans="1:1" ht="7.9" customHeight="1" x14ac:dyDescent="0.2"/>
    <row r="46" spans="1:1" ht="60" x14ac:dyDescent="0.2">
      <c r="A46" s="72" t="s">
        <v>218</v>
      </c>
    </row>
    <row r="47" spans="1:1" ht="66.599999999999994" customHeight="1" x14ac:dyDescent="0.2">
      <c r="A47" s="72" t="s">
        <v>220</v>
      </c>
    </row>
    <row r="48" spans="1:1" ht="37.35" customHeight="1" x14ac:dyDescent="0.2">
      <c r="A48" s="72" t="s">
        <v>219</v>
      </c>
    </row>
    <row r="50" spans="1:1" x14ac:dyDescent="0.2">
      <c r="A50" s="73" t="s">
        <v>212</v>
      </c>
    </row>
    <row r="51" spans="1:1" ht="7.35" customHeight="1" x14ac:dyDescent="0.2"/>
    <row r="52" spans="1:1" ht="90" x14ac:dyDescent="0.2">
      <c r="A52" s="72" t="s">
        <v>229</v>
      </c>
    </row>
    <row r="53" spans="1:1" ht="51.6" customHeight="1" x14ac:dyDescent="0.2">
      <c r="A53" s="72" t="s">
        <v>228</v>
      </c>
    </row>
    <row r="55" spans="1:1" x14ac:dyDescent="0.2">
      <c r="A55" s="72" t="s">
        <v>213</v>
      </c>
    </row>
    <row r="56" spans="1:1" ht="6.6" customHeight="1" x14ac:dyDescent="0.2"/>
    <row r="57" spans="1:1" ht="60" x14ac:dyDescent="0.2">
      <c r="A57" s="72" t="s">
        <v>221</v>
      </c>
    </row>
    <row r="59" spans="1:1" x14ac:dyDescent="0.2">
      <c r="A59" s="73" t="s">
        <v>203</v>
      </c>
    </row>
    <row r="60" spans="1:1" ht="7.9" customHeight="1" x14ac:dyDescent="0.2"/>
    <row r="61" spans="1:1" ht="75" x14ac:dyDescent="0.2">
      <c r="A61" s="72" t="s">
        <v>230</v>
      </c>
    </row>
    <row r="64" spans="1:1" ht="90" x14ac:dyDescent="0.2">
      <c r="A64" s="72" t="s">
        <v>261</v>
      </c>
    </row>
    <row r="66" spans="1:1" ht="30" x14ac:dyDescent="0.2">
      <c r="A66" s="72" t="s">
        <v>262</v>
      </c>
    </row>
  </sheetData>
  <customSheetViews>
    <customSheetView guid="{2AD6D636-472E-4AED-8D41-6A9B0D3347C3}" scale="70">
      <selection activeCell="A38" sqref="A38"/>
      <pageMargins left="0.75" right="0.75" top="1" bottom="1" header="0.5" footer="0.5"/>
      <pageSetup orientation="portrait" r:id="rId1"/>
      <headerFooter alignWithMargins="0"/>
    </customSheetView>
  </customSheetViews>
  <phoneticPr fontId="0" type="noConversion"/>
  <hyperlinks>
    <hyperlink ref="A8" location="Glossary!A38" display="  5.  Continued Claims Paid" xr:uid="{00000000-0004-0000-0200-000000000000}"/>
    <hyperlink ref="A4" location="Glossary!A19" display="  1.  Persons Receiving Unemployment Benefits" xr:uid="{00000000-0004-0000-0200-000001000000}"/>
    <hyperlink ref="A5" location="Glossary!A25" display="  2.  Initial Claims" xr:uid="{00000000-0004-0000-0200-000002000000}"/>
    <hyperlink ref="A6" location="Glossary!A30" display="  3.  Additional Claims" xr:uid="{00000000-0004-0000-0200-000003000000}"/>
    <hyperlink ref="A7" location="Glossary!A34" display="  4.  Continued Claims Filed" xr:uid="{00000000-0004-0000-0200-000004000000}"/>
    <hyperlink ref="A9" location="Glossary!A42" display="  6.  First Payments" xr:uid="{00000000-0004-0000-0200-000005000000}"/>
    <hyperlink ref="A10" location="Glossary!A48" display="  7.  Final Payments" xr:uid="{00000000-0004-0000-0200-000006000000}"/>
    <hyperlink ref="A11" location="Glossary!A53" display="  8.  Average Weeks Unemployed (Duration)" xr:uid="{00000000-0004-0000-0200-000007000000}"/>
    <hyperlink ref="A12" location="Glossary!A57" display="  9.  Exhaustion Rate" xr:uid="{00000000-0004-0000-0200-000008000000}"/>
    <hyperlink ref="A13" location="Glossary!A61" display="10.  Average Weekly Benefit Amount" xr:uid="{00000000-0004-0000-0200-000009000000}"/>
  </hyperlinks>
  <pageMargins left="0.75" right="0.75" top="1" bottom="1" header="0.5" footer="0.5"/>
  <pageSetup orientation="portrait" r:id="rId2"/>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sheetPr>
  <dimension ref="A1:M46"/>
  <sheetViews>
    <sheetView zoomScaleNormal="100" zoomScaleSheetLayoutView="100" workbookViewId="0">
      <selection activeCell="O11" sqref="O11"/>
    </sheetView>
  </sheetViews>
  <sheetFormatPr defaultRowHeight="12.75" x14ac:dyDescent="0.2"/>
  <cols>
    <col min="1" max="11" width="12" customWidth="1"/>
    <col min="12" max="12" width="4.5703125" customWidth="1"/>
    <col min="13" max="13" width="9.140625" customWidth="1"/>
  </cols>
  <sheetData>
    <row r="1" spans="12:13" ht="15" customHeight="1" x14ac:dyDescent="0.2">
      <c r="L1" s="66">
        <v>1</v>
      </c>
      <c r="M1" s="66"/>
    </row>
    <row r="2" spans="12:13" ht="15" customHeight="1" x14ac:dyDescent="0.2">
      <c r="L2" s="66">
        <v>2</v>
      </c>
      <c r="M2" s="66"/>
    </row>
    <row r="3" spans="12:13" ht="15" customHeight="1" x14ac:dyDescent="0.2">
      <c r="L3" s="66">
        <v>3</v>
      </c>
    </row>
    <row r="4" spans="12:13" ht="29.65" customHeight="1" x14ac:dyDescent="0.2">
      <c r="L4" s="66">
        <v>4</v>
      </c>
    </row>
    <row r="5" spans="12:13" ht="21" customHeight="1" x14ac:dyDescent="0.2">
      <c r="L5" s="66">
        <v>5</v>
      </c>
    </row>
    <row r="6" spans="12:13" ht="15" customHeight="1" x14ac:dyDescent="0.2">
      <c r="L6" s="66">
        <v>6</v>
      </c>
    </row>
    <row r="7" spans="12:13" ht="15" customHeight="1" x14ac:dyDescent="0.2">
      <c r="L7" s="66">
        <v>7</v>
      </c>
    </row>
    <row r="8" spans="12:13" ht="15" customHeight="1" x14ac:dyDescent="0.2">
      <c r="L8" s="66">
        <v>1</v>
      </c>
    </row>
    <row r="9" spans="12:13" ht="15" customHeight="1" x14ac:dyDescent="0.2">
      <c r="L9" s="66">
        <v>2</v>
      </c>
    </row>
    <row r="10" spans="12:13" ht="15" customHeight="1" x14ac:dyDescent="0.2">
      <c r="L10" s="66">
        <v>3</v>
      </c>
    </row>
    <row r="11" spans="12:13" ht="15" customHeight="1" x14ac:dyDescent="0.2">
      <c r="L11" s="66">
        <v>4</v>
      </c>
    </row>
    <row r="12" spans="12:13" ht="15" customHeight="1" x14ac:dyDescent="0.2">
      <c r="L12" s="66">
        <v>5</v>
      </c>
    </row>
    <row r="13" spans="12:13" ht="15" customHeight="1" x14ac:dyDescent="0.2">
      <c r="L13" s="66">
        <v>6</v>
      </c>
    </row>
    <row r="14" spans="12:13" ht="15" customHeight="1" x14ac:dyDescent="0.2">
      <c r="L14" s="66">
        <v>7</v>
      </c>
    </row>
    <row r="15" spans="12:13" ht="15" customHeight="1" x14ac:dyDescent="0.2"/>
    <row r="16" spans="12:13" ht="15" customHeight="1" x14ac:dyDescent="0.2"/>
    <row r="17" ht="15" customHeight="1" x14ac:dyDescent="0.2"/>
    <row r="18" ht="15" customHeight="1" x14ac:dyDescent="0.2"/>
    <row r="19" ht="15" customHeight="1" x14ac:dyDescent="0.2"/>
    <row r="20" ht="15" customHeight="1" x14ac:dyDescent="0.2"/>
    <row r="21" ht="15" customHeight="1" x14ac:dyDescent="0.2"/>
    <row r="22" ht="15" customHeight="1" x14ac:dyDescent="0.2"/>
    <row r="23" ht="15" customHeight="1" x14ac:dyDescent="0.2"/>
    <row r="24" ht="15" customHeight="1" x14ac:dyDescent="0.2"/>
    <row r="25" ht="15" customHeight="1" x14ac:dyDescent="0.2"/>
    <row r="26" ht="15" customHeight="1" x14ac:dyDescent="0.2"/>
    <row r="27" ht="15" customHeight="1" x14ac:dyDescent="0.2"/>
    <row r="28" ht="15" customHeight="1" x14ac:dyDescent="0.2"/>
    <row r="29" ht="15" customHeight="1" x14ac:dyDescent="0.2"/>
    <row r="30" ht="15" customHeight="1" x14ac:dyDescent="0.2"/>
    <row r="31" ht="15" customHeight="1" x14ac:dyDescent="0.2"/>
    <row r="32" ht="16.5" customHeight="1" x14ac:dyDescent="0.2"/>
    <row r="33" spans="1:7" ht="16.5" customHeight="1" x14ac:dyDescent="0.2"/>
    <row r="34" spans="1:7" ht="16.5" customHeight="1" x14ac:dyDescent="0.2"/>
    <row r="35" spans="1:7" ht="16.5" customHeight="1" x14ac:dyDescent="0.2"/>
    <row r="36" spans="1:7" ht="16.5" customHeight="1" x14ac:dyDescent="0.2"/>
    <row r="37" spans="1:7" ht="16.5" customHeight="1" x14ac:dyDescent="0.2">
      <c r="B37" s="114"/>
      <c r="C37" s="114"/>
      <c r="D37" s="114"/>
      <c r="E37" s="114"/>
      <c r="F37" s="114"/>
    </row>
    <row r="38" spans="1:7" ht="22.35" customHeight="1" x14ac:dyDescent="0.2">
      <c r="A38" s="115" t="s">
        <v>143</v>
      </c>
      <c r="B38" s="116"/>
      <c r="C38" s="116"/>
      <c r="D38" s="116"/>
      <c r="E38" s="116"/>
      <c r="F38" s="116"/>
      <c r="G38" s="116"/>
    </row>
    <row r="39" spans="1:7" ht="33" customHeight="1" x14ac:dyDescent="0.2">
      <c r="A39" s="117" t="s">
        <v>231</v>
      </c>
      <c r="B39" s="117"/>
      <c r="C39" s="117"/>
      <c r="D39" s="117"/>
      <c r="E39" s="117"/>
      <c r="F39" s="117"/>
      <c r="G39" s="117"/>
    </row>
    <row r="40" spans="1:7" ht="16.5" customHeight="1" x14ac:dyDescent="0.2">
      <c r="D40" s="4"/>
      <c r="E40" s="3"/>
    </row>
    <row r="41" spans="1:7" ht="16.5" customHeight="1" x14ac:dyDescent="0.2"/>
    <row r="42" spans="1:7" ht="33" customHeight="1" x14ac:dyDescent="0.2">
      <c r="A42" s="118">
        <f>'5159'!C34</f>
        <v>0</v>
      </c>
      <c r="B42" s="119"/>
      <c r="C42" s="119"/>
      <c r="D42" s="119">
        <f>'5159'!C34</f>
        <v>0</v>
      </c>
      <c r="E42" s="119"/>
      <c r="F42" s="119"/>
      <c r="G42" s="119"/>
    </row>
    <row r="43" spans="1:7" ht="16.5" customHeight="1" x14ac:dyDescent="0.2">
      <c r="D43" s="4"/>
      <c r="E43" s="4"/>
      <c r="F43" s="4"/>
    </row>
    <row r="44" spans="1:7" ht="16.5" customHeight="1" x14ac:dyDescent="0.2">
      <c r="D44" s="3"/>
      <c r="E44" s="4"/>
      <c r="F44" s="4"/>
    </row>
    <row r="45" spans="1:7" ht="16.5" customHeight="1" x14ac:dyDescent="0.2">
      <c r="D45" s="4"/>
      <c r="E45" s="4"/>
      <c r="F45" s="4"/>
    </row>
    <row r="46" spans="1:7" ht="12.75" customHeight="1" x14ac:dyDescent="0.2"/>
  </sheetData>
  <customSheetViews>
    <customSheetView guid="{2AD6D636-472E-4AED-8D41-6A9B0D3347C3}">
      <selection activeCell="H35" sqref="H35"/>
      <rowBreaks count="1" manualBreakCount="1">
        <brk id="31" max="10" man="1"/>
      </rowBreaks>
      <pageMargins left="0" right="0" top="0" bottom="0" header="0" footer="0"/>
      <printOptions horizontalCentered="1" verticalCentered="1"/>
      <pageSetup pageOrder="overThenDown" orientation="landscape" r:id="rId1"/>
      <headerFooter alignWithMargins="0"/>
    </customSheetView>
  </customSheetViews>
  <mergeCells count="4">
    <mergeCell ref="B37:F37"/>
    <mergeCell ref="A38:G38"/>
    <mergeCell ref="A39:G39"/>
    <mergeCell ref="A42:G42"/>
  </mergeCells>
  <phoneticPr fontId="0" type="noConversion"/>
  <printOptions horizontalCentered="1" verticalCentered="1"/>
  <pageMargins left="0" right="0" top="0" bottom="0" header="0" footer="0"/>
  <pageSetup pageOrder="overThenDown" orientation="landscape" r:id="rId2"/>
  <headerFooter alignWithMargins="0"/>
  <rowBreaks count="1" manualBreakCount="1">
    <brk id="31" max="10" man="1"/>
  </rowBreaks>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sheetPr>
  <dimension ref="A1:G63"/>
  <sheetViews>
    <sheetView zoomScaleNormal="100" zoomScaleSheetLayoutView="45" workbookViewId="0">
      <selection activeCell="N12" sqref="N12"/>
    </sheetView>
  </sheetViews>
  <sheetFormatPr defaultRowHeight="12.75" x14ac:dyDescent="0.2"/>
  <cols>
    <col min="1" max="12" width="12" customWidth="1"/>
  </cols>
  <sheetData>
    <row r="1" ht="15" customHeight="1" x14ac:dyDescent="0.2"/>
    <row r="2" ht="15" customHeight="1" x14ac:dyDescent="0.2"/>
    <row r="3" ht="15" customHeight="1" x14ac:dyDescent="0.2"/>
    <row r="4" ht="15" customHeight="1" x14ac:dyDescent="0.2"/>
    <row r="5" ht="15" customHeight="1" x14ac:dyDescent="0.2"/>
    <row r="6" ht="15" customHeight="1" x14ac:dyDescent="0.2"/>
    <row r="7" ht="15" customHeight="1" x14ac:dyDescent="0.2"/>
    <row r="8" ht="15" customHeight="1" x14ac:dyDescent="0.2"/>
    <row r="9" ht="15" customHeight="1" x14ac:dyDescent="0.2"/>
    <row r="10" ht="15" customHeight="1" x14ac:dyDescent="0.2"/>
    <row r="11" ht="15" customHeight="1" x14ac:dyDescent="0.2"/>
    <row r="12" ht="15" customHeight="1" x14ac:dyDescent="0.2"/>
    <row r="13" ht="15" customHeight="1" x14ac:dyDescent="0.2"/>
    <row r="14" ht="15" customHeight="1" x14ac:dyDescent="0.2"/>
    <row r="15" ht="15" customHeight="1" x14ac:dyDescent="0.2"/>
    <row r="16" ht="15" customHeight="1" x14ac:dyDescent="0.2"/>
    <row r="17" ht="15" customHeight="1" x14ac:dyDescent="0.2"/>
    <row r="18" ht="15" customHeight="1" x14ac:dyDescent="0.2"/>
    <row r="19" ht="15" customHeight="1" x14ac:dyDescent="0.2"/>
    <row r="20" ht="15" customHeight="1" x14ac:dyDescent="0.2"/>
    <row r="21" ht="15" customHeight="1" x14ac:dyDescent="0.2"/>
    <row r="22" ht="15" customHeight="1" x14ac:dyDescent="0.2"/>
    <row r="23" ht="15" customHeight="1" x14ac:dyDescent="0.2"/>
    <row r="24" ht="15" customHeight="1" x14ac:dyDescent="0.2"/>
    <row r="25" ht="15" customHeight="1" x14ac:dyDescent="0.2"/>
    <row r="26" ht="15" customHeight="1" x14ac:dyDescent="0.2"/>
    <row r="27" ht="15" customHeight="1" x14ac:dyDescent="0.2"/>
    <row r="28" ht="15" customHeight="1" x14ac:dyDescent="0.2"/>
    <row r="29" ht="15" customHeight="1" x14ac:dyDescent="0.2"/>
    <row r="30" ht="15" customHeight="1" x14ac:dyDescent="0.2"/>
    <row r="31" ht="15" customHeight="1" x14ac:dyDescent="0.2"/>
    <row r="45" ht="12.75" customHeight="1" x14ac:dyDescent="0.2"/>
    <row r="46" ht="12.75" customHeight="1" x14ac:dyDescent="0.2"/>
    <row r="47" ht="12.75" customHeight="1" x14ac:dyDescent="0.2"/>
    <row r="48" ht="12.75" customHeight="1" x14ac:dyDescent="0.2"/>
    <row r="49" spans="1:7" ht="17.25" customHeight="1" x14ac:dyDescent="0.2"/>
    <row r="50" spans="1:7" ht="12.75" customHeight="1" x14ac:dyDescent="0.2"/>
    <row r="51" spans="1:7" ht="12.75" customHeight="1" x14ac:dyDescent="0.2"/>
    <row r="52" spans="1:7" ht="12.75" customHeight="1" x14ac:dyDescent="0.2"/>
    <row r="53" spans="1:7" ht="12.75" customHeight="1" x14ac:dyDescent="0.2"/>
    <row r="54" spans="1:7" ht="12.75" customHeight="1" x14ac:dyDescent="0.2"/>
    <row r="55" spans="1:7" ht="12.75" customHeight="1" x14ac:dyDescent="0.2">
      <c r="B55" s="114"/>
      <c r="C55" s="114"/>
      <c r="D55" s="114"/>
      <c r="E55" s="114"/>
      <c r="F55" s="114"/>
    </row>
    <row r="56" spans="1:7" ht="18" x14ac:dyDescent="0.2">
      <c r="A56" s="115" t="s">
        <v>148</v>
      </c>
      <c r="B56" s="116"/>
      <c r="C56" s="116"/>
      <c r="D56" s="116"/>
      <c r="E56" s="116"/>
      <c r="F56" s="116"/>
      <c r="G56" s="116"/>
    </row>
    <row r="57" spans="1:7" ht="18" x14ac:dyDescent="0.2">
      <c r="A57" s="115"/>
      <c r="B57" s="116" t="s">
        <v>65</v>
      </c>
      <c r="C57" s="116"/>
      <c r="D57" s="116"/>
      <c r="E57" s="116"/>
      <c r="F57" s="116"/>
      <c r="G57" s="116"/>
    </row>
    <row r="58" spans="1:7" ht="18" x14ac:dyDescent="0.2">
      <c r="D58" s="4">
        <f>'5159'!$C$34</f>
        <v>0</v>
      </c>
      <c r="E58" s="3"/>
    </row>
    <row r="60" spans="1:7" x14ac:dyDescent="0.2">
      <c r="B60" s="5"/>
      <c r="C60" s="5"/>
      <c r="D60" s="6"/>
      <c r="E60" s="5"/>
      <c r="F60" s="5"/>
    </row>
    <row r="61" spans="1:7" ht="18" x14ac:dyDescent="0.2">
      <c r="D61" s="4"/>
      <c r="E61" s="4"/>
      <c r="F61" s="4"/>
    </row>
    <row r="62" spans="1:7" ht="18" x14ac:dyDescent="0.2">
      <c r="D62" s="3"/>
      <c r="E62" s="4"/>
      <c r="F62" s="4"/>
    </row>
    <row r="63" spans="1:7" ht="18" x14ac:dyDescent="0.2">
      <c r="D63" s="4"/>
      <c r="E63" s="4"/>
      <c r="F63" s="4"/>
    </row>
  </sheetData>
  <customSheetViews>
    <customSheetView guid="{2AD6D636-472E-4AED-8D41-6A9B0D3347C3}">
      <selection activeCell="O16" sqref="O16"/>
      <rowBreaks count="1" manualBreakCount="1">
        <brk id="31" max="11" man="1"/>
      </rowBreaks>
      <colBreaks count="1" manualBreakCount="1">
        <brk id="11" max="30" man="1"/>
      </colBreaks>
      <pageMargins left="0.5" right="0.5" top="0.25" bottom="0.25" header="0.05" footer="0.05"/>
      <printOptions horizontalCentered="1" verticalCentered="1"/>
      <pageSetup scale="96" pageOrder="overThenDown" orientation="landscape" r:id="rId1"/>
      <headerFooter alignWithMargins="0"/>
    </customSheetView>
  </customSheetViews>
  <mergeCells count="3">
    <mergeCell ref="B55:F55"/>
    <mergeCell ref="A56:G56"/>
    <mergeCell ref="A57:G57"/>
  </mergeCells>
  <phoneticPr fontId="0" type="noConversion"/>
  <printOptions horizontalCentered="1" verticalCentered="1"/>
  <pageMargins left="0.5" right="0.5" top="0.25" bottom="0.25" header="0.05" footer="0.05"/>
  <pageSetup scale="96" pageOrder="overThenDown" orientation="landscape" r:id="rId2"/>
  <headerFooter alignWithMargins="0"/>
  <rowBreaks count="1" manualBreakCount="1">
    <brk id="31" max="11" man="1"/>
  </rowBreaks>
  <colBreaks count="1" manualBreakCount="1">
    <brk id="11" max="30" man="1"/>
  </colBreaks>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G61"/>
  <sheetViews>
    <sheetView zoomScaleNormal="100" zoomScaleSheetLayoutView="45" workbookViewId="0">
      <selection activeCell="N12" sqref="N12"/>
    </sheetView>
  </sheetViews>
  <sheetFormatPr defaultRowHeight="12.75" x14ac:dyDescent="0.2"/>
  <cols>
    <col min="1" max="12" width="12" customWidth="1"/>
  </cols>
  <sheetData>
    <row r="1" ht="16.5" customHeight="1" x14ac:dyDescent="0.2"/>
    <row r="2" ht="16.5" customHeight="1" x14ac:dyDescent="0.2"/>
    <row r="3" ht="16.5" customHeight="1" x14ac:dyDescent="0.2"/>
    <row r="4" ht="16.5" customHeight="1" x14ac:dyDescent="0.2"/>
    <row r="5" ht="16.5" customHeight="1" x14ac:dyDescent="0.2"/>
    <row r="6" ht="16.5" customHeight="1" x14ac:dyDescent="0.2"/>
    <row r="7" ht="16.5" customHeight="1" x14ac:dyDescent="0.2"/>
    <row r="8" ht="16.5" customHeight="1" x14ac:dyDescent="0.2"/>
    <row r="9" ht="16.5" customHeight="1" x14ac:dyDescent="0.2"/>
    <row r="10" ht="16.5" customHeight="1" x14ac:dyDescent="0.2"/>
    <row r="11" ht="16.5" customHeight="1" x14ac:dyDescent="0.2"/>
    <row r="12" ht="16.5" customHeight="1" x14ac:dyDescent="0.2"/>
    <row r="13" ht="16.5" customHeight="1" x14ac:dyDescent="0.2"/>
    <row r="14" ht="16.5" customHeight="1" x14ac:dyDescent="0.2"/>
    <row r="15" ht="16.5" customHeight="1" x14ac:dyDescent="0.2"/>
    <row r="16" ht="16.5" customHeight="1" x14ac:dyDescent="0.2"/>
    <row r="17" ht="16.5" customHeight="1" x14ac:dyDescent="0.2"/>
    <row r="18" ht="16.5" customHeight="1" x14ac:dyDescent="0.2"/>
    <row r="19" ht="16.5" customHeight="1" x14ac:dyDescent="0.2"/>
    <row r="20" ht="16.5" customHeight="1" x14ac:dyDescent="0.2"/>
    <row r="21" ht="16.5" customHeight="1" x14ac:dyDescent="0.2"/>
    <row r="22" ht="16.5" customHeight="1" x14ac:dyDescent="0.2"/>
    <row r="23" ht="16.5" customHeight="1" x14ac:dyDescent="0.2"/>
    <row r="24" ht="16.5" customHeight="1" x14ac:dyDescent="0.2"/>
    <row r="25" ht="16.5" customHeight="1" x14ac:dyDescent="0.2"/>
    <row r="26" ht="16.5" customHeight="1" x14ac:dyDescent="0.2"/>
    <row r="27" ht="16.5" customHeight="1" x14ac:dyDescent="0.2"/>
    <row r="28" ht="16.5" customHeight="1" x14ac:dyDescent="0.2"/>
    <row r="29" ht="16.5" customHeight="1" x14ac:dyDescent="0.2"/>
    <row r="30" ht="16.5" customHeight="1" x14ac:dyDescent="0.2"/>
    <row r="31" ht="16.5" customHeight="1" x14ac:dyDescent="0.2"/>
    <row r="32" ht="16.5" customHeight="1" x14ac:dyDescent="0.2"/>
    <row r="33" spans="1:7" ht="16.5" customHeight="1" x14ac:dyDescent="0.2"/>
    <row r="34" spans="1:7" ht="16.5" customHeight="1" x14ac:dyDescent="0.2"/>
    <row r="35" spans="1:7" ht="16.5" customHeight="1" x14ac:dyDescent="0.2"/>
    <row r="36" spans="1:7" ht="16.5" customHeight="1" x14ac:dyDescent="0.2"/>
    <row r="37" spans="1:7" ht="16.5" customHeight="1" x14ac:dyDescent="0.2"/>
    <row r="38" spans="1:7" ht="16.5" customHeight="1" x14ac:dyDescent="0.2"/>
    <row r="39" spans="1:7" ht="16.5" customHeight="1" x14ac:dyDescent="0.2"/>
    <row r="40" spans="1:7" ht="16.5" customHeight="1" x14ac:dyDescent="0.2"/>
    <row r="41" spans="1:7" ht="16.5" customHeight="1" x14ac:dyDescent="0.2"/>
    <row r="42" spans="1:7" ht="16.5" customHeight="1" x14ac:dyDescent="0.2"/>
    <row r="43" spans="1:7" ht="16.5" customHeight="1" x14ac:dyDescent="0.2"/>
    <row r="44" spans="1:7" ht="16.5" customHeight="1" x14ac:dyDescent="0.2"/>
    <row r="45" spans="1:7" ht="16.5" customHeight="1" x14ac:dyDescent="0.2"/>
    <row r="46" spans="1:7" ht="16.5" customHeight="1" x14ac:dyDescent="0.2">
      <c r="B46" s="114"/>
      <c r="C46" s="114"/>
      <c r="D46" s="114"/>
      <c r="E46" s="114"/>
      <c r="F46" s="114"/>
    </row>
    <row r="47" spans="1:7" ht="16.5" customHeight="1" x14ac:dyDescent="0.2">
      <c r="A47" s="115"/>
      <c r="B47" s="116"/>
      <c r="C47" s="116"/>
      <c r="D47" s="116"/>
      <c r="E47" s="116"/>
      <c r="F47" s="116"/>
      <c r="G47" s="116"/>
    </row>
    <row r="48" spans="1:7" ht="16.5" customHeight="1" x14ac:dyDescent="0.2">
      <c r="A48" s="115"/>
      <c r="B48" s="116" t="s">
        <v>65</v>
      </c>
      <c r="C48" s="116"/>
      <c r="D48" s="116"/>
      <c r="E48" s="116"/>
      <c r="F48" s="116"/>
      <c r="G48" s="116"/>
    </row>
    <row r="49" spans="2:6" ht="16.5" customHeight="1" x14ac:dyDescent="0.2"/>
    <row r="50" spans="2:6" ht="16.5" customHeight="1" x14ac:dyDescent="0.2"/>
    <row r="51" spans="2:6" ht="16.5" customHeight="1" x14ac:dyDescent="0.2"/>
    <row r="52" spans="2:6" ht="12.75" customHeight="1" x14ac:dyDescent="0.2"/>
    <row r="53" spans="2:6" ht="12.75" customHeight="1" x14ac:dyDescent="0.2"/>
    <row r="54" spans="2:6" ht="12.75" customHeight="1" x14ac:dyDescent="0.2"/>
    <row r="55" spans="2:6" ht="12.75" customHeight="1" x14ac:dyDescent="0.2"/>
    <row r="56" spans="2:6" ht="18" x14ac:dyDescent="0.2">
      <c r="D56" s="4">
        <f>'5159'!$C$34</f>
        <v>0</v>
      </c>
      <c r="E56" s="3"/>
    </row>
    <row r="58" spans="2:6" x14ac:dyDescent="0.2">
      <c r="B58" s="5"/>
      <c r="C58" s="5"/>
      <c r="D58" s="6" t="e">
        <f>#REF!</f>
        <v>#REF!</v>
      </c>
      <c r="E58" s="5"/>
      <c r="F58" s="5"/>
    </row>
    <row r="59" spans="2:6" ht="18" x14ac:dyDescent="0.2">
      <c r="D59" s="4"/>
      <c r="E59" s="4"/>
      <c r="F59" s="4"/>
    </row>
    <row r="60" spans="2:6" ht="18" x14ac:dyDescent="0.2">
      <c r="D60" s="3" t="str">
        <f>CONCATENATE($A$47,$D$56)</f>
        <v>0</v>
      </c>
      <c r="E60" s="4"/>
      <c r="F60" s="4"/>
    </row>
    <row r="61" spans="2:6" ht="18" x14ac:dyDescent="0.2">
      <c r="D61" s="4"/>
      <c r="E61" s="4"/>
      <c r="F61" s="4"/>
    </row>
  </sheetData>
  <customSheetViews>
    <customSheetView guid="{2AD6D636-472E-4AED-8D41-6A9B0D3347C3}">
      <selection activeCell="M22" sqref="M22"/>
      <rowBreaks count="1" manualBreakCount="1">
        <brk id="31" max="10" man="1"/>
      </rowBreaks>
      <colBreaks count="1" manualBreakCount="1">
        <brk id="11" max="30" man="1"/>
      </colBreaks>
      <pageMargins left="0" right="0" top="0" bottom="0" header="0" footer="0"/>
      <printOptions horizontalCentered="1" verticalCentered="1"/>
      <pageSetup scale="96" pageOrder="overThenDown" orientation="landscape" useFirstPageNumber="1" r:id="rId1"/>
      <headerFooter alignWithMargins="0"/>
    </customSheetView>
  </customSheetViews>
  <mergeCells count="3">
    <mergeCell ref="B46:F46"/>
    <mergeCell ref="A47:G47"/>
    <mergeCell ref="A48:G48"/>
  </mergeCells>
  <phoneticPr fontId="0" type="noConversion"/>
  <printOptions horizontalCentered="1" verticalCentered="1"/>
  <pageMargins left="0" right="0" top="0" bottom="0" header="0" footer="0"/>
  <pageSetup scale="96" pageOrder="overThenDown" orientation="landscape" useFirstPageNumber="1" r:id="rId2"/>
  <headerFooter alignWithMargins="0"/>
  <rowBreaks count="1" manualBreakCount="1">
    <brk id="31" max="10" man="1"/>
  </rowBreaks>
  <colBreaks count="1" manualBreakCount="1">
    <brk id="11" max="30" man="1"/>
  </colBreaks>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50"/>
  </sheetPr>
  <dimension ref="A2:G55"/>
  <sheetViews>
    <sheetView zoomScaleNormal="100" zoomScaleSheetLayoutView="45" workbookViewId="0">
      <selection activeCell="N11" sqref="N11"/>
    </sheetView>
  </sheetViews>
  <sheetFormatPr defaultRowHeight="12.75" x14ac:dyDescent="0.2"/>
  <cols>
    <col min="1" max="12" width="12" customWidth="1"/>
  </cols>
  <sheetData>
    <row r="2" ht="15" customHeight="1" x14ac:dyDescent="0.2"/>
    <row r="3" ht="15" customHeight="1" x14ac:dyDescent="0.2"/>
    <row r="4" ht="15" customHeight="1" x14ac:dyDescent="0.2"/>
    <row r="5" ht="15" customHeight="1" x14ac:dyDescent="0.2"/>
    <row r="6" ht="15" customHeight="1" x14ac:dyDescent="0.2"/>
    <row r="7" ht="15" customHeight="1" x14ac:dyDescent="0.2"/>
    <row r="8" ht="15" customHeight="1" x14ac:dyDescent="0.2"/>
    <row r="9" ht="15" customHeight="1" x14ac:dyDescent="0.2"/>
    <row r="10" ht="15" customHeight="1" x14ac:dyDescent="0.2"/>
    <row r="11" ht="15" customHeight="1" x14ac:dyDescent="0.2"/>
    <row r="12" ht="15" customHeight="1" x14ac:dyDescent="0.2"/>
    <row r="13" ht="15" customHeight="1" x14ac:dyDescent="0.2"/>
    <row r="14" ht="15" customHeight="1" x14ac:dyDescent="0.2"/>
    <row r="15" ht="15" customHeight="1" x14ac:dyDescent="0.2"/>
    <row r="16" ht="15" customHeight="1" x14ac:dyDescent="0.2"/>
    <row r="17" ht="15" customHeight="1" x14ac:dyDescent="0.2"/>
    <row r="18" ht="15" customHeight="1" x14ac:dyDescent="0.2"/>
    <row r="19" ht="15" customHeight="1" x14ac:dyDescent="0.2"/>
    <row r="20" ht="15" customHeight="1" x14ac:dyDescent="0.2"/>
    <row r="21" ht="15" customHeight="1" x14ac:dyDescent="0.2"/>
    <row r="22" ht="15" customHeight="1" x14ac:dyDescent="0.2"/>
    <row r="23" ht="15" customHeight="1" x14ac:dyDescent="0.2"/>
    <row r="24" ht="15" customHeight="1" x14ac:dyDescent="0.2"/>
    <row r="25" ht="15" customHeight="1" x14ac:dyDescent="0.2"/>
    <row r="26" ht="15" customHeight="1" x14ac:dyDescent="0.2"/>
    <row r="27" ht="15" customHeight="1" x14ac:dyDescent="0.2"/>
    <row r="28" ht="15" customHeight="1" x14ac:dyDescent="0.2"/>
    <row r="29" ht="15" customHeight="1" x14ac:dyDescent="0.2"/>
    <row r="30" ht="15" customHeight="1" x14ac:dyDescent="0.2"/>
    <row r="31" ht="15" customHeight="1" x14ac:dyDescent="0.2"/>
    <row r="32" ht="15" customHeight="1" x14ac:dyDescent="0.2"/>
    <row r="33" spans="1:7" ht="15" customHeight="1" x14ac:dyDescent="0.2"/>
    <row r="34" spans="1:7" ht="15" customHeight="1" x14ac:dyDescent="0.2"/>
    <row r="35" spans="1:7" ht="15" customHeight="1" x14ac:dyDescent="0.2"/>
    <row r="36" spans="1:7" ht="15" customHeight="1" x14ac:dyDescent="0.2"/>
    <row r="37" spans="1:7" ht="15" customHeight="1" x14ac:dyDescent="0.2">
      <c r="B37" s="114"/>
      <c r="C37" s="114"/>
      <c r="D37" s="114"/>
      <c r="E37" s="114"/>
      <c r="F37" s="114"/>
    </row>
    <row r="38" spans="1:7" ht="15" customHeight="1" x14ac:dyDescent="0.2">
      <c r="A38" s="115"/>
      <c r="B38" s="116"/>
      <c r="C38" s="116"/>
      <c r="D38" s="116"/>
      <c r="E38" s="116"/>
      <c r="F38" s="116"/>
      <c r="G38" s="116"/>
    </row>
    <row r="39" spans="1:7" ht="15" customHeight="1" x14ac:dyDescent="0.2">
      <c r="A39" s="115"/>
      <c r="B39" s="116"/>
      <c r="C39" s="116"/>
      <c r="D39" s="116"/>
      <c r="E39" s="116"/>
      <c r="F39" s="116"/>
      <c r="G39" s="116"/>
    </row>
    <row r="40" spans="1:7" ht="15" customHeight="1" x14ac:dyDescent="0.2">
      <c r="D40" s="4"/>
      <c r="E40" s="3"/>
    </row>
    <row r="41" spans="1:7" ht="15" customHeight="1" x14ac:dyDescent="0.2"/>
    <row r="42" spans="1:7" ht="15" customHeight="1" x14ac:dyDescent="0.2">
      <c r="B42" s="5"/>
      <c r="C42" s="5"/>
      <c r="D42" s="6"/>
      <c r="E42" s="5"/>
      <c r="F42" s="5"/>
    </row>
    <row r="43" spans="1:7" ht="15" customHeight="1" x14ac:dyDescent="0.2">
      <c r="D43" s="4"/>
      <c r="E43" s="4"/>
      <c r="F43" s="4"/>
    </row>
    <row r="44" spans="1:7" ht="15" customHeight="1" x14ac:dyDescent="0.2">
      <c r="D44" s="3"/>
      <c r="E44" s="4"/>
      <c r="F44" s="4"/>
    </row>
    <row r="45" spans="1:7" ht="15" customHeight="1" x14ac:dyDescent="0.2">
      <c r="D45" s="4"/>
      <c r="E45" s="4"/>
      <c r="F45" s="4"/>
    </row>
    <row r="46" spans="1:7" ht="12.75" customHeight="1" x14ac:dyDescent="0.2"/>
    <row r="49" spans="1:7" ht="18" x14ac:dyDescent="0.2">
      <c r="A49" s="115" t="s">
        <v>233</v>
      </c>
      <c r="B49" s="116"/>
      <c r="C49" s="116"/>
      <c r="D49" s="116"/>
      <c r="E49" s="116"/>
      <c r="F49" s="116"/>
      <c r="G49" s="116"/>
    </row>
    <row r="50" spans="1:7" ht="18" x14ac:dyDescent="0.2">
      <c r="A50" s="115"/>
      <c r="B50" s="116" t="s">
        <v>65</v>
      </c>
      <c r="C50" s="116"/>
      <c r="D50" s="116"/>
      <c r="E50" s="116"/>
      <c r="F50" s="116"/>
      <c r="G50" s="116"/>
    </row>
    <row r="51" spans="1:7" ht="18" x14ac:dyDescent="0.2">
      <c r="D51" s="4"/>
      <c r="E51" s="3"/>
    </row>
    <row r="53" spans="1:7" x14ac:dyDescent="0.2">
      <c r="B53" s="5"/>
      <c r="C53" s="5"/>
      <c r="D53" s="7"/>
      <c r="E53" s="5"/>
      <c r="F53" s="5"/>
    </row>
    <row r="54" spans="1:7" ht="18" x14ac:dyDescent="0.2">
      <c r="D54" s="4"/>
      <c r="E54" s="4"/>
      <c r="F54" s="4"/>
    </row>
    <row r="55" spans="1:7" ht="18" x14ac:dyDescent="0.2">
      <c r="D55" s="3"/>
      <c r="E55" s="4"/>
      <c r="F55" s="4"/>
    </row>
  </sheetData>
  <customSheetViews>
    <customSheetView guid="{2AD6D636-472E-4AED-8D41-6A9B0D3347C3}">
      <selection activeCell="L2" sqref="L2"/>
      <rowBreaks count="1" manualBreakCount="1">
        <brk id="31" max="10" man="1"/>
      </rowBreaks>
      <pageMargins left="0" right="0" top="0" bottom="0" header="0" footer="0"/>
      <printOptions horizontalCentered="1" verticalCentered="1"/>
      <pageSetup pageOrder="overThenDown" orientation="landscape" r:id="rId1"/>
      <headerFooter alignWithMargins="0"/>
    </customSheetView>
  </customSheetViews>
  <mergeCells count="5">
    <mergeCell ref="A50:G50"/>
    <mergeCell ref="B37:F37"/>
    <mergeCell ref="A38:G38"/>
    <mergeCell ref="A39:G39"/>
    <mergeCell ref="A49:G49"/>
  </mergeCells>
  <phoneticPr fontId="0" type="noConversion"/>
  <printOptions horizontalCentered="1" verticalCentered="1"/>
  <pageMargins left="0" right="0" top="0" bottom="0" header="0" footer="0"/>
  <pageSetup pageOrder="overThenDown" orientation="landscape" r:id="rId2"/>
  <headerFooter alignWithMargins="0"/>
  <rowBreaks count="1" manualBreakCount="1">
    <brk id="31" max="10" man="1"/>
  </rowBreaks>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50"/>
  </sheetPr>
  <dimension ref="A2:G55"/>
  <sheetViews>
    <sheetView zoomScaleNormal="100" zoomScaleSheetLayoutView="45" workbookViewId="0">
      <selection activeCell="N12" sqref="N12"/>
    </sheetView>
  </sheetViews>
  <sheetFormatPr defaultRowHeight="12.75" x14ac:dyDescent="0.2"/>
  <cols>
    <col min="1" max="12" width="12" customWidth="1"/>
  </cols>
  <sheetData>
    <row r="2" ht="15" customHeight="1" x14ac:dyDescent="0.2"/>
    <row r="3" ht="15" customHeight="1" x14ac:dyDescent="0.2"/>
    <row r="4" ht="15" customHeight="1" x14ac:dyDescent="0.2"/>
    <row r="5" ht="15" customHeight="1" x14ac:dyDescent="0.2"/>
    <row r="6" ht="15" customHeight="1" x14ac:dyDescent="0.2"/>
    <row r="7" ht="15" customHeight="1" x14ac:dyDescent="0.2"/>
    <row r="8" ht="15" customHeight="1" x14ac:dyDescent="0.2"/>
    <row r="9" ht="15" customHeight="1" x14ac:dyDescent="0.2"/>
    <row r="10" ht="15" customHeight="1" x14ac:dyDescent="0.2"/>
    <row r="11" ht="15" customHeight="1" x14ac:dyDescent="0.2"/>
    <row r="12" ht="15" customHeight="1" x14ac:dyDescent="0.2"/>
    <row r="13" ht="15" customHeight="1" x14ac:dyDescent="0.2"/>
    <row r="14" ht="15" customHeight="1" x14ac:dyDescent="0.2"/>
    <row r="15" ht="15" customHeight="1" x14ac:dyDescent="0.2"/>
    <row r="16" ht="15" customHeight="1" x14ac:dyDescent="0.2"/>
    <row r="17" ht="15" customHeight="1" x14ac:dyDescent="0.2"/>
    <row r="18" ht="15" customHeight="1" x14ac:dyDescent="0.2"/>
    <row r="19" ht="15" customHeight="1" x14ac:dyDescent="0.2"/>
    <row r="20" ht="15" customHeight="1" x14ac:dyDescent="0.2"/>
    <row r="21" ht="15" customHeight="1" x14ac:dyDescent="0.2"/>
    <row r="22" ht="15" customHeight="1" x14ac:dyDescent="0.2"/>
    <row r="23" ht="15" customHeight="1" x14ac:dyDescent="0.2"/>
    <row r="24" ht="15" customHeight="1" x14ac:dyDescent="0.2"/>
    <row r="25" ht="15" customHeight="1" x14ac:dyDescent="0.2"/>
    <row r="26" ht="15" customHeight="1" x14ac:dyDescent="0.2"/>
    <row r="27" ht="15" customHeight="1" x14ac:dyDescent="0.2"/>
    <row r="28" ht="15" customHeight="1" x14ac:dyDescent="0.2"/>
    <row r="29" ht="15" customHeight="1" x14ac:dyDescent="0.2"/>
    <row r="30" ht="15" customHeight="1" x14ac:dyDescent="0.2"/>
    <row r="31" ht="15" customHeight="1" x14ac:dyDescent="0.2"/>
    <row r="32" ht="15" customHeight="1" x14ac:dyDescent="0.2"/>
    <row r="33" spans="1:7" ht="15" customHeight="1" x14ac:dyDescent="0.2"/>
    <row r="34" spans="1:7" ht="15" customHeight="1" x14ac:dyDescent="0.2"/>
    <row r="35" spans="1:7" ht="15" customHeight="1" x14ac:dyDescent="0.2"/>
    <row r="36" spans="1:7" ht="15" customHeight="1" x14ac:dyDescent="0.2"/>
    <row r="37" spans="1:7" ht="15" customHeight="1" x14ac:dyDescent="0.2">
      <c r="B37" s="115"/>
      <c r="C37" s="115"/>
      <c r="D37" s="115"/>
      <c r="E37" s="115"/>
      <c r="F37" s="115"/>
    </row>
    <row r="38" spans="1:7" ht="15" customHeight="1" x14ac:dyDescent="0.2">
      <c r="A38" s="115"/>
      <c r="B38" s="116"/>
      <c r="C38" s="116"/>
      <c r="D38" s="116"/>
      <c r="E38" s="116"/>
      <c r="F38" s="116"/>
      <c r="G38" s="116"/>
    </row>
    <row r="39" spans="1:7" ht="15" customHeight="1" x14ac:dyDescent="0.2">
      <c r="A39" s="115"/>
      <c r="B39" s="116"/>
      <c r="C39" s="116"/>
      <c r="D39" s="116"/>
      <c r="E39" s="116"/>
      <c r="F39" s="116"/>
      <c r="G39" s="116"/>
    </row>
    <row r="40" spans="1:7" ht="15" customHeight="1" x14ac:dyDescent="0.2">
      <c r="D40" s="80"/>
      <c r="E40" s="81"/>
    </row>
    <row r="41" spans="1:7" ht="15" customHeight="1" x14ac:dyDescent="0.2"/>
    <row r="42" spans="1:7" ht="15" customHeight="1" x14ac:dyDescent="0.2">
      <c r="B42" s="5"/>
      <c r="C42" s="5"/>
      <c r="D42" s="82"/>
      <c r="E42" s="5"/>
      <c r="F42" s="5"/>
    </row>
    <row r="43" spans="1:7" ht="15" customHeight="1" x14ac:dyDescent="0.2">
      <c r="D43" s="80"/>
      <c r="E43" s="80"/>
      <c r="F43" s="80"/>
    </row>
    <row r="44" spans="1:7" ht="15" customHeight="1" x14ac:dyDescent="0.2">
      <c r="D44" s="81"/>
      <c r="E44" s="80"/>
      <c r="F44" s="80"/>
    </row>
    <row r="45" spans="1:7" ht="15" customHeight="1" x14ac:dyDescent="0.2">
      <c r="D45" s="80"/>
      <c r="E45" s="80"/>
      <c r="F45" s="80"/>
    </row>
    <row r="46" spans="1:7" ht="12.75" customHeight="1" x14ac:dyDescent="0.2"/>
    <row r="49" spans="1:7" ht="18" x14ac:dyDescent="0.2">
      <c r="A49" s="115" t="s">
        <v>234</v>
      </c>
      <c r="B49" s="116"/>
      <c r="C49" s="116"/>
      <c r="D49" s="116"/>
      <c r="E49" s="116"/>
      <c r="F49" s="116"/>
      <c r="G49" s="116"/>
    </row>
    <row r="50" spans="1:7" ht="18" x14ac:dyDescent="0.2">
      <c r="A50" s="115"/>
      <c r="B50" s="116" t="s">
        <v>65</v>
      </c>
      <c r="C50" s="116"/>
      <c r="D50" s="116"/>
      <c r="E50" s="116"/>
      <c r="F50" s="116"/>
      <c r="G50" s="116"/>
    </row>
    <row r="51" spans="1:7" ht="18" x14ac:dyDescent="0.2">
      <c r="D51" s="80"/>
      <c r="E51" s="81"/>
    </row>
    <row r="53" spans="1:7" x14ac:dyDescent="0.2">
      <c r="B53" s="5"/>
      <c r="C53" s="5"/>
      <c r="D53" s="7"/>
      <c r="E53" s="5"/>
      <c r="F53" s="5"/>
    </row>
    <row r="54" spans="1:7" ht="18" x14ac:dyDescent="0.2">
      <c r="D54" s="80"/>
      <c r="E54" s="80"/>
      <c r="F54" s="80"/>
    </row>
    <row r="55" spans="1:7" ht="18" x14ac:dyDescent="0.2">
      <c r="D55" s="81"/>
      <c r="E55" s="80"/>
      <c r="F55" s="80"/>
    </row>
  </sheetData>
  <customSheetViews>
    <customSheetView guid="{2AD6D636-472E-4AED-8D41-6A9B0D3347C3}">
      <selection activeCell="L5" sqref="L5"/>
      <rowBreaks count="1" manualBreakCount="1">
        <brk id="31" max="10" man="1"/>
      </rowBreaks>
      <pageMargins left="0" right="0" top="0" bottom="0" header="0" footer="0"/>
      <printOptions horizontalCentered="1" verticalCentered="1"/>
      <pageSetup pageOrder="overThenDown" orientation="landscape" r:id="rId1"/>
      <headerFooter alignWithMargins="0"/>
    </customSheetView>
  </customSheetViews>
  <mergeCells count="5">
    <mergeCell ref="A50:G50"/>
    <mergeCell ref="B37:F37"/>
    <mergeCell ref="A38:G38"/>
    <mergeCell ref="A39:G39"/>
    <mergeCell ref="A49:G49"/>
  </mergeCells>
  <phoneticPr fontId="0" type="noConversion"/>
  <printOptions horizontalCentered="1" verticalCentered="1"/>
  <pageMargins left="0" right="0" top="0" bottom="0" header="0" footer="0"/>
  <pageSetup pageOrder="overThenDown" orientation="landscape" r:id="rId2"/>
  <headerFooter alignWithMargins="0"/>
  <rowBreaks count="1" manualBreakCount="1">
    <brk id="31" max="10" man="1"/>
  </rowBreaks>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2D050"/>
  </sheetPr>
  <dimension ref="A1:G64"/>
  <sheetViews>
    <sheetView zoomScaleNormal="100" zoomScaleSheetLayoutView="45" workbookViewId="0">
      <selection activeCell="N13" sqref="N13"/>
    </sheetView>
  </sheetViews>
  <sheetFormatPr defaultRowHeight="12.75" x14ac:dyDescent="0.2"/>
  <cols>
    <col min="1" max="11" width="12" customWidth="1"/>
    <col min="12" max="12" width="6.28515625" customWidth="1"/>
    <col min="13" max="13" width="9.140625" customWidth="1"/>
  </cols>
  <sheetData>
    <row r="1" ht="15" customHeight="1" x14ac:dyDescent="0.2"/>
    <row r="2" ht="15" customHeight="1" x14ac:dyDescent="0.2"/>
    <row r="3" ht="15" customHeight="1" x14ac:dyDescent="0.2"/>
    <row r="4" ht="15" customHeight="1" x14ac:dyDescent="0.2"/>
    <row r="5" ht="15" customHeight="1" x14ac:dyDescent="0.2"/>
    <row r="6" ht="15" customHeight="1" x14ac:dyDescent="0.2"/>
    <row r="7" ht="15" customHeight="1" x14ac:dyDescent="0.2"/>
    <row r="8" ht="15" customHeight="1" x14ac:dyDescent="0.2"/>
    <row r="9" ht="15" customHeight="1" x14ac:dyDescent="0.2"/>
    <row r="10" ht="15" customHeight="1" x14ac:dyDescent="0.2"/>
    <row r="11" ht="15" customHeight="1" x14ac:dyDescent="0.2"/>
    <row r="12" ht="15" customHeight="1" x14ac:dyDescent="0.2"/>
    <row r="13" ht="15" customHeight="1" x14ac:dyDescent="0.2"/>
    <row r="14" ht="15" customHeight="1" x14ac:dyDescent="0.2"/>
    <row r="15" ht="15" customHeight="1" x14ac:dyDescent="0.2"/>
    <row r="16" ht="15" customHeight="1" x14ac:dyDescent="0.2"/>
    <row r="17" ht="15" customHeight="1" x14ac:dyDescent="0.2"/>
    <row r="18" ht="15" customHeight="1" x14ac:dyDescent="0.2"/>
    <row r="19" ht="15" customHeight="1" x14ac:dyDescent="0.2"/>
    <row r="20" ht="15" customHeight="1" x14ac:dyDescent="0.2"/>
    <row r="21" ht="15" customHeight="1" x14ac:dyDescent="0.2"/>
    <row r="22" ht="15" customHeight="1" x14ac:dyDescent="0.2"/>
    <row r="23" ht="15" customHeight="1" x14ac:dyDescent="0.2"/>
    <row r="24" ht="15" customHeight="1" x14ac:dyDescent="0.2"/>
    <row r="25" ht="15" customHeight="1" x14ac:dyDescent="0.2"/>
    <row r="26" ht="15" customHeight="1" x14ac:dyDescent="0.2"/>
    <row r="27" ht="15" customHeight="1" x14ac:dyDescent="0.2"/>
    <row r="28" ht="15" customHeight="1" x14ac:dyDescent="0.2"/>
    <row r="29" ht="15" customHeight="1" x14ac:dyDescent="0.2"/>
    <row r="30" ht="15" customHeight="1" x14ac:dyDescent="0.2"/>
    <row r="31" ht="15" customHeight="1" x14ac:dyDescent="0.2"/>
    <row r="34" ht="67.349999999999994" customHeight="1" x14ac:dyDescent="0.2"/>
    <row r="42" ht="12.6" customHeight="1" x14ac:dyDescent="0.2"/>
    <row r="45" ht="12.75" customHeight="1" x14ac:dyDescent="0.2"/>
    <row r="46" ht="12.75" customHeight="1" x14ac:dyDescent="0.2"/>
    <row r="47" ht="12.75" customHeight="1" x14ac:dyDescent="0.2"/>
    <row r="48" ht="12.75" customHeight="1" x14ac:dyDescent="0.2"/>
    <row r="49" spans="1:7" ht="12.75" customHeight="1" x14ac:dyDescent="0.2"/>
    <row r="50" spans="1:7" ht="12.75" customHeight="1" x14ac:dyDescent="0.2"/>
    <row r="51" spans="1:7" ht="12.75" customHeight="1" x14ac:dyDescent="0.2"/>
    <row r="52" spans="1:7" ht="12.75" customHeight="1" x14ac:dyDescent="0.2"/>
    <row r="53" spans="1:7" ht="12.75" customHeight="1" x14ac:dyDescent="0.2"/>
    <row r="54" spans="1:7" ht="12.75" customHeight="1" x14ac:dyDescent="0.2"/>
    <row r="55" spans="1:7" ht="12.75" customHeight="1" x14ac:dyDescent="0.2"/>
    <row r="56" spans="1:7" ht="18" x14ac:dyDescent="0.2">
      <c r="B56" s="114"/>
      <c r="C56" s="114"/>
      <c r="D56" s="114"/>
      <c r="E56" s="114"/>
      <c r="F56" s="114"/>
    </row>
    <row r="57" spans="1:7" ht="18" x14ac:dyDescent="0.2">
      <c r="A57" s="115" t="s">
        <v>149</v>
      </c>
      <c r="B57" s="116"/>
      <c r="C57" s="116"/>
      <c r="D57" s="116"/>
      <c r="E57" s="116"/>
      <c r="F57" s="116"/>
      <c r="G57" s="116"/>
    </row>
    <row r="58" spans="1:7" ht="18" x14ac:dyDescent="0.2">
      <c r="A58" s="115"/>
      <c r="B58" s="116" t="s">
        <v>65</v>
      </c>
      <c r="C58" s="116"/>
      <c r="D58" s="116"/>
      <c r="E58" s="116"/>
      <c r="F58" s="116"/>
      <c r="G58" s="116"/>
    </row>
    <row r="59" spans="1:7" ht="18" x14ac:dyDescent="0.2">
      <c r="D59" s="4">
        <f>'5159'!$C$34</f>
        <v>0</v>
      </c>
      <c r="E59" s="3"/>
    </row>
    <row r="61" spans="1:7" x14ac:dyDescent="0.2">
      <c r="B61" s="5"/>
      <c r="C61" s="5"/>
      <c r="D61" s="6" t="e">
        <f>#REF!</f>
        <v>#REF!</v>
      </c>
      <c r="E61" s="5"/>
      <c r="F61" s="5"/>
    </row>
    <row r="62" spans="1:7" ht="18" x14ac:dyDescent="0.2">
      <c r="D62" s="4"/>
      <c r="E62" s="4"/>
      <c r="F62" s="4"/>
    </row>
    <row r="63" spans="1:7" ht="18" x14ac:dyDescent="0.2">
      <c r="D63" s="3" t="str">
        <f>CONCATENATE($A$57,$D$59)</f>
        <v>5. Average Weekly UI Benefit Amount 0</v>
      </c>
      <c r="E63" s="4"/>
      <c r="F63" s="4"/>
    </row>
    <row r="64" spans="1:7" ht="18" x14ac:dyDescent="0.2">
      <c r="D64" s="4"/>
      <c r="E64" s="4"/>
      <c r="F64" s="4"/>
    </row>
  </sheetData>
  <customSheetViews>
    <customSheetView guid="{2AD6D636-472E-4AED-8D41-6A9B0D3347C3}">
      <selection activeCell="M22" sqref="M22"/>
      <rowBreaks count="1" manualBreakCount="1">
        <brk id="31" max="10" man="1"/>
      </rowBreaks>
      <colBreaks count="1" manualBreakCount="1">
        <brk id="11" max="53" man="1"/>
      </colBreaks>
      <pageMargins left="0" right="0" top="0" bottom="0" header="0" footer="0"/>
      <printOptions horizontalCentered="1" verticalCentered="1"/>
      <pageSetup scale="96" pageOrder="overThenDown" orientation="landscape" r:id="rId1"/>
      <headerFooter alignWithMargins="0"/>
    </customSheetView>
  </customSheetViews>
  <mergeCells count="3">
    <mergeCell ref="B56:F56"/>
    <mergeCell ref="A57:G57"/>
    <mergeCell ref="A58:G58"/>
  </mergeCells>
  <phoneticPr fontId="0" type="noConversion"/>
  <printOptions horizontalCentered="1" verticalCentered="1"/>
  <pageMargins left="0" right="0" top="0" bottom="0" header="0" footer="0"/>
  <pageSetup scale="96" pageOrder="overThenDown" orientation="landscape" r:id="rId2"/>
  <headerFooter alignWithMargins="0"/>
  <rowBreaks count="1" manualBreakCount="1">
    <brk id="31" max="10" man="1"/>
  </rowBreaks>
  <colBreaks count="1" manualBreakCount="1">
    <brk id="11" max="53" man="1"/>
  </colBreaks>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11</vt:i4>
      </vt:variant>
    </vt:vector>
  </HeadingPairs>
  <TitlesOfParts>
    <vt:vector size="22" baseType="lpstr">
      <vt:lpstr>5159</vt:lpstr>
      <vt:lpstr>203</vt:lpstr>
      <vt:lpstr>Glossary</vt:lpstr>
      <vt:lpstr>1 Clmts</vt:lpstr>
      <vt:lpstr>2 Dur</vt:lpstr>
      <vt:lpstr>3 Exh</vt:lpstr>
      <vt:lpstr>4A Init</vt:lpstr>
      <vt:lpstr>4B Addit</vt:lpstr>
      <vt:lpstr>5 Amt</vt:lpstr>
      <vt:lpstr>6 Age</vt:lpstr>
      <vt:lpstr>7 Sex</vt:lpstr>
      <vt:lpstr>'5159'!content</vt:lpstr>
      <vt:lpstr>'1 Clmts'!Print_Area</vt:lpstr>
      <vt:lpstr>'2 Dur'!Print_Area</vt:lpstr>
      <vt:lpstr>'203'!Print_Area</vt:lpstr>
      <vt:lpstr>'3 Exh'!Print_Area</vt:lpstr>
      <vt:lpstr>'4A Init'!Print_Area</vt:lpstr>
      <vt:lpstr>'4B Addit'!Print_Area</vt:lpstr>
      <vt:lpstr>'5 Amt'!Print_Area</vt:lpstr>
      <vt:lpstr>'6 Age'!Print_Area</vt:lpstr>
      <vt:lpstr>'7 Sex'!Print_Area</vt:lpstr>
      <vt:lpstr>'203'!Print_Titles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d041416</dc:creator>
  <cp:lastModifiedBy>Dennis Doby</cp:lastModifiedBy>
  <cp:lastPrinted>2017-07-18T15:45:49Z</cp:lastPrinted>
  <dcterms:created xsi:type="dcterms:W3CDTF">2006-08-21T17:27:05Z</dcterms:created>
  <dcterms:modified xsi:type="dcterms:W3CDTF">2023-03-21T19:57:31Z</dcterms:modified>
</cp:coreProperties>
</file>